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ЭтаКнига" defaultThemeVersion="124226"/>
  <bookViews>
    <workbookView xWindow="480" yWindow="120" windowWidth="15195" windowHeight="11760" activeTab="2"/>
  </bookViews>
  <sheets>
    <sheet name="Онко" sheetId="5" r:id="rId1"/>
    <sheet name="COVID" sheetId="6" r:id="rId2"/>
    <sheet name="Підтримка" sheetId="4" r:id="rId3"/>
  </sheets>
  <definedNames>
    <definedName name="_xlnm.Print_Area" localSheetId="1">COVID!$A$1:$S$9</definedName>
    <definedName name="_xlnm.Print_Area" localSheetId="0">Онко!$A$1:$S$12</definedName>
    <definedName name="_xlnm.Print_Area" localSheetId="2">Підтримка!$A$1:$S$11</definedName>
  </definedNames>
  <calcPr calcId="145621"/>
</workbook>
</file>

<file path=xl/calcChain.xml><?xml version="1.0" encoding="utf-8"?>
<calcChain xmlns="http://schemas.openxmlformats.org/spreadsheetml/2006/main">
  <c r="N9" i="4" l="1"/>
  <c r="M9" i="4"/>
  <c r="L9" i="4"/>
  <c r="H9" i="4"/>
  <c r="G9" i="4"/>
  <c r="F9" i="4" l="1"/>
  <c r="M9" i="5" l="1"/>
  <c r="L9" i="5"/>
  <c r="O9" i="5"/>
  <c r="F9" i="5" l="1"/>
  <c r="N9" i="5" s="1"/>
  <c r="H9" i="5" l="1"/>
  <c r="O9" i="6" l="1"/>
  <c r="F9" i="6" s="1"/>
  <c r="M9" i="6"/>
  <c r="L9" i="6"/>
  <c r="G9" i="5" l="1"/>
  <c r="G9" i="6" l="1"/>
  <c r="N9" i="6"/>
  <c r="H9" i="6"/>
</calcChain>
</file>

<file path=xl/sharedStrings.xml><?xml version="1.0" encoding="utf-8"?>
<sst xmlns="http://schemas.openxmlformats.org/spreadsheetml/2006/main" count="84" uniqueCount="37">
  <si>
    <t>Назва програми</t>
  </si>
  <si>
    <t>Найменування головного розпорядника коштів</t>
  </si>
  <si>
    <t>перед-бачено бюдже-том**</t>
  </si>
  <si>
    <r>
      <t xml:space="preserve">Загальний обсяг фінансування, тис. грн </t>
    </r>
    <r>
      <rPr>
        <sz val="12"/>
        <rFont val="Times New Roman"/>
        <family val="1"/>
        <charset val="204"/>
      </rPr>
      <t xml:space="preserve"> </t>
    </r>
  </si>
  <si>
    <t>Обсяг фінансування з обласного бюджету, тис.грн</t>
  </si>
  <si>
    <t>в т.ч.</t>
  </si>
  <si>
    <t>з район-них, міських, селищ-них, сільсь-ких бюдже-тів</t>
  </si>
  <si>
    <t>Обсяг фінансування з інших джерел,  тис. грн</t>
  </si>
  <si>
    <t>профі-нансо-вано***</t>
  </si>
  <si>
    <t>Стан виконання заходів (напрямки використання коштів, результативні показники виконання програми)</t>
  </si>
  <si>
    <t xml:space="preserve">перед-бачено програ-мою* </t>
  </si>
  <si>
    <t>перед-бачено програ-мою*</t>
  </si>
  <si>
    <t>з Держав-ного бюдже-ту</t>
  </si>
  <si>
    <t>з поза-бюджет-них джерел</t>
  </si>
  <si>
    <t>Наймену-вання відповідаль-ного виконавця програми</t>
  </si>
  <si>
    <t>профі-нансо-вано*** (гр.11+ гр.15)</t>
  </si>
  <si>
    <t>% фінан-сування від перед-баченого програ-мою (гр.6/ гр.4)</t>
  </si>
  <si>
    <t>% фінан-сування від перед-баченого програ-мою (гр.11/ гр.9)</t>
  </si>
  <si>
    <t>% фінан-сування від перед-баченого бюдже-том (гр.11/ гр.10)</t>
  </si>
  <si>
    <t>% фінансу-вання з обласного бюджету до загаль-ного фінан-сування (гр.11/ гр.6)</t>
  </si>
  <si>
    <t>% фінан-сування від перед-баченого бюдже-том           (гр.6/   гр.5)</t>
  </si>
  <si>
    <t>усього     (гр.15+ гр.6+ гр.17).</t>
  </si>
  <si>
    <t>Управління охорони здоров`я</t>
  </si>
  <si>
    <t>Обласна Програма  розвитку, підтримки комунальних закладів охорони здоров'я Чернігівської обласної ради та надання населенню медичних послуг понад обсяг, передбачений  програмою державних гарантій медичного обслуговування населення на 2020-2021 роки</t>
  </si>
  <si>
    <t xml:space="preserve">Обласна програма боротьби з онкологічними захворюваннями на 2017-2021 роки </t>
  </si>
  <si>
    <t>перед-бачено програмою</t>
  </si>
  <si>
    <t>перед-бачено бюдже-том</t>
  </si>
  <si>
    <t>перед-бачено бюджетом</t>
  </si>
  <si>
    <t>профінансовано з бюджету</t>
  </si>
  <si>
    <t>з  інших джерел</t>
  </si>
  <si>
    <t>Обласна Програма з діагностики та лікування на території Чернігівської області гострої респіраторної хвороби COVID-19 на 2021 - 2022 роки</t>
  </si>
  <si>
    <t>Інформація щодо фінансування регіональних програм за підсумками  станом на 01.10.2021  року, відповідальним за реалізацію яких є Управління охорони здоров’я Чернігівської ОДА</t>
  </si>
  <si>
    <t xml:space="preserve">За 9 місяців 2021 року в поліклінічному відділенні прийнято 61868 пацієнтів. В амбулаторних умовах виконано 2083 операції. У денному стаціонарі проліковано 3669 хворих. У стаціонарних відділеннях проліковано 6528 хворих, виконано 2610 операцій, проводяться органозберігаючі операції, ортопедичні, лапароскопічні.
За 9 місяців 2021 року проведено 578 імуногістохімічних досліджень у хворих з агресивними, швидкопрогресуючими та рідкісними пухлинами. 
 За даними цитологічного центру ОПАБ у 2021 році профілактичним оглядам підлягає 452104 жінок, обстежено за 9 місяців 2021р. 72573 жінки (16,05%), виявлено патології всього у 11686 (21,81%), у т.ч. передпухлинної у 469 (2,56%), раків - 9 (0,05%). 
По мамографічному скринінгу обстежено 1440 жінок з метою раннього виявлення злоякісних новоутворень молочної залози.
</t>
  </si>
  <si>
    <t xml:space="preserve">передбачено програмою* </t>
  </si>
  <si>
    <t>% фінан-сування від передбаченого бюджетом           (гр.6/гр.5)</t>
  </si>
  <si>
    <t>Заходи Обласної Програми з діагностики  та лікування на території Чернігівської області інфекції, викликаної COVID-19 орієнтовані на надання населенню своєчасних та ефективних медичних послуг з діагностики та лікування короновірусної інфекції, покращення виробничих потужностей та матеріально-технічної бази інфекційних відділень та відділень (палат) інтенсивної терапії закладів, які надають стаціонарну медичну допомогу вказаним хворим. На забезпечення стимулювання оплати праці медичним працівникам, які задіяні у наданні медичної допомоги даній категорій населення спрямовано                       297,4 тис. гривень.                                                                          За кошти  обласного бюджету було  забезпечено підє`днання до киснезабезпечення  46 ліжок,  здійснювалася закупівля  дезінфекційних та засобів  індивідуального захисту на загальну суму                      1281,7 тис .гривень. Було придбано 5 штук охолоджувального обладнання для зберігання вакцин на суму 70,0 тис. гривень.</t>
  </si>
  <si>
    <t>Обласна Програма орієнтована на забезпечення надання комунальними некомерційними підприємствами охорони здоров’я обласного підпорядкування якісної медичної допомоги всім верствам населення.  В рамках виконання заходів Програми, в першу чергу вирішуються проблемні питання щодо фінансування видатків з утримання закладів охорони здоровя, які не уклали договори з Національною службою здоров`я України та здійснення витрат по тих напрямках діяльності підприємств, які не оплачуються НСЗУ. Так, за рахунок коштів Програми здійснювалося утримання  двох дитячих санаторіїв (КНП "Обласний дитячий санаторій "Пролісок" та санаторію "Зелений Гай" ) та обласних  ( КНП "Чернігівський обласний медичний центр соціально значущих та небезпечних хвороб", КНП "Обласна психоневрологічна лікарня" (психіатричне  відділення №18 на 40 ліжок (чоловіче)),  для застосування примусових  заходів медичного характеру (проведено - 7086 ліжко-днів, кількість пролікованих становить - 28 особи), токсикологічний відділ клінікодіагностичної лабораторії, амбулаторна судово-психіатрична експертна комісія (проведено 455 експертиз), кабінет з проведення медоглядів на стан алкогольного та наркотичного сп'яніння (проведено оглядів водіїв на стан сп'яніння - 2044)). На сьогоднішній день в КНП "Прилуцький обласний будинок дитини "Надія" перебуває 76 дітей ( з них діти з інвалідністю - 22 особи, діти - сироти - 2 особи). КНП "Чернігівський областний центр крові" заготовлено 1972,5 л консервованої крові та одержано  1581 л крові (плазми). За 9 місяців 2021 року виплачувалася: пільгова пенсія 396 особам; заробітна плата лікарям-інтернам 2 та 3-го років навчання (36 лікар-інтерн); заробітна плата медпрацівникам, які долучаються до роботи у військкоматах - 15 осіб; здійснювалася виплата середньомісячного розміру заробітної плати медичним працівникам, які  призваних на військову службу за контрактом - 15 осіб.Здійснено співфінансування на проведення реконструкції будівлі хірургічного корпусу КНП "Чернігівська обласна лікарня" (відділення отоларингологічне). Обсяг виконанної реконструкції 11,48 кв.м.</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</si>
</sst>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0"/>
      <name val="Arial Cyr"/>
      <charset val="204"/>
    </font>
    <font>
      <sz val="12"/>
      <name val="Times New Roman"/>
      <family val="1"/>
      <charset val="204"/>
    </font>
    <font>
      <b/>
      <sz val="12"/>
      <name val="Times New Roman"/>
      <family val="1"/>
      <charset val="204"/>
    </font>
    <font>
      <sz val="10"/>
      <name val="Times New Roman"/>
      <family val="1"/>
      <charset val="204"/>
    </font>
    <font>
      <sz val="12"/>
      <color rgb="FF000000"/>
      <name val="Times New Roman"/>
      <family val="1"/>
      <charset val="204"/>
    </font>
    <font>
      <sz val="20"/>
      <name val="Times New Roman"/>
      <family val="1"/>
      <charset val="204"/>
    </font>
    <font>
      <sz val="14"/>
      <name val="Times New Roman"/>
      <family val="1"/>
      <charset val="204"/>
    </font>
    <font>
      <sz val="12"/>
      <color theme="0"/>
      <name val="Times New Roman"/>
      <family val="1"/>
      <charset val="204"/>
    </font>
  </fonts>
  <fills count="2">
    <fill>
      <patternFill patternType="none"/>
    </fill>
    <fill>
      <patternFill patternType="gray125"/>
    </fill>
  </fills>
  <borders count="17">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rgb="FF000000"/>
      </left>
      <right style="medium">
        <color rgb="FF000000"/>
      </right>
      <top/>
      <bottom/>
      <diagonal/>
    </border>
    <border>
      <left style="thin">
        <color indexed="64"/>
      </left>
      <right style="medium">
        <color rgb="FF000000"/>
      </right>
      <top style="medium">
        <color rgb="FF000000"/>
      </top>
      <bottom/>
      <diagonal/>
    </border>
    <border>
      <left/>
      <right/>
      <top style="thin">
        <color indexed="64"/>
      </top>
      <bottom/>
      <diagonal/>
    </border>
    <border>
      <left/>
      <right/>
      <top style="medium">
        <color rgb="FF000000"/>
      </top>
      <bottom/>
      <diagonal/>
    </border>
    <border>
      <left style="thin">
        <color indexed="64"/>
      </left>
      <right style="thin">
        <color indexed="64"/>
      </right>
      <top/>
      <bottom style="thin">
        <color indexed="64"/>
      </bottom>
      <diagonal/>
    </border>
  </borders>
  <cellStyleXfs count="1">
    <xf numFmtId="0" fontId="0" fillId="0" borderId="0"/>
  </cellStyleXfs>
  <cellXfs count="63">
    <xf numFmtId="0" fontId="0" fillId="0" borderId="0" xfId="0"/>
    <xf numFmtId="0" fontId="1" fillId="0" borderId="2" xfId="0" applyFont="1" applyBorder="1" applyAlignment="1">
      <alignment horizontal="center" vertical="top" wrapText="1"/>
    </xf>
    <xf numFmtId="0" fontId="1" fillId="0" borderId="6" xfId="0" applyFont="1" applyBorder="1" applyAlignment="1">
      <alignment horizontal="center" vertical="top" wrapText="1"/>
    </xf>
    <xf numFmtId="0" fontId="1" fillId="0" borderId="10" xfId="0" applyFont="1" applyBorder="1" applyAlignment="1">
      <alignment horizontal="center" vertical="center" wrapText="1"/>
    </xf>
    <xf numFmtId="164" fontId="1" fillId="0" borderId="0" xfId="0" applyNumberFormat="1" applyFont="1" applyBorder="1" applyAlignment="1">
      <alignment horizontal="center" vertical="center"/>
    </xf>
    <xf numFmtId="0" fontId="0" fillId="0" borderId="0" xfId="0" applyBorder="1" applyAlignment="1">
      <alignment horizontal="center"/>
    </xf>
    <xf numFmtId="164" fontId="0" fillId="0" borderId="0" xfId="0" applyNumberFormat="1"/>
    <xf numFmtId="0" fontId="2" fillId="0" borderId="10" xfId="0" applyFont="1" applyBorder="1" applyAlignment="1">
      <alignment horizontal="center" vertical="top"/>
    </xf>
    <xf numFmtId="0" fontId="2" fillId="0" borderId="0" xfId="0" applyFont="1"/>
    <xf numFmtId="0" fontId="2" fillId="0" borderId="0" xfId="0" applyFont="1" applyAlignment="1">
      <alignment horizontal="center" vertical="center"/>
    </xf>
    <xf numFmtId="0" fontId="1" fillId="0" borderId="10" xfId="0" applyFont="1" applyBorder="1" applyAlignment="1">
      <alignment horizontal="center" vertical="top" wrapText="1"/>
    </xf>
    <xf numFmtId="0" fontId="1" fillId="0" borderId="10" xfId="0" applyFont="1" applyBorder="1" applyAlignment="1">
      <alignment horizontal="center" vertical="top"/>
    </xf>
    <xf numFmtId="165" fontId="1" fillId="0" borderId="0" xfId="0" applyNumberFormat="1" applyFont="1" applyBorder="1" applyAlignment="1">
      <alignment horizontal="center" vertical="center" wrapText="1"/>
    </xf>
    <xf numFmtId="0" fontId="1" fillId="0" borderId="0" xfId="0" applyFont="1" applyAlignment="1">
      <alignment horizontal="center"/>
    </xf>
    <xf numFmtId="0" fontId="2" fillId="0" borderId="6" xfId="0" applyFont="1" applyBorder="1" applyAlignment="1">
      <alignment horizontal="center" vertical="top" wrapText="1"/>
    </xf>
    <xf numFmtId="0" fontId="4" fillId="0" borderId="12" xfId="0" applyFont="1" applyBorder="1" applyAlignment="1">
      <alignment horizontal="left" vertical="center" wrapText="1"/>
    </xf>
    <xf numFmtId="164" fontId="1" fillId="0" borderId="14" xfId="0" applyNumberFormat="1" applyFont="1" applyFill="1" applyBorder="1" applyAlignment="1">
      <alignment horizontal="center" vertical="center"/>
    </xf>
    <xf numFmtId="0" fontId="4" fillId="0" borderId="15" xfId="0" applyFont="1" applyBorder="1" applyAlignment="1">
      <alignment horizontal="left" vertical="center" wrapText="1"/>
    </xf>
    <xf numFmtId="164" fontId="1" fillId="0" borderId="10" xfId="0" applyNumberFormat="1" applyFont="1" applyBorder="1" applyAlignment="1">
      <alignment horizontal="center" vertical="center"/>
    </xf>
    <xf numFmtId="164" fontId="1" fillId="0" borderId="10" xfId="0" applyNumberFormat="1" applyFont="1" applyBorder="1" applyAlignment="1">
      <alignment horizontal="center" vertical="center" wrapText="1"/>
    </xf>
    <xf numFmtId="0" fontId="4" fillId="0" borderId="13" xfId="0" applyFont="1" applyBorder="1" applyAlignment="1">
      <alignment horizontal="left" vertical="center" wrapText="1"/>
    </xf>
    <xf numFmtId="165" fontId="1" fillId="0" borderId="10" xfId="0" applyNumberFormat="1" applyFont="1" applyBorder="1" applyAlignment="1">
      <alignment horizontal="center" vertical="center"/>
    </xf>
    <xf numFmtId="165" fontId="1" fillId="0" borderId="9" xfId="0" applyNumberFormat="1" applyFont="1" applyBorder="1" applyAlignment="1">
      <alignment horizontal="left" vertical="top" wrapText="1"/>
    </xf>
    <xf numFmtId="0" fontId="1" fillId="0" borderId="10" xfId="0" applyFont="1" applyBorder="1" applyAlignment="1">
      <alignment horizontal="center" vertical="center" wrapText="1"/>
    </xf>
    <xf numFmtId="2" fontId="1" fillId="0" borderId="10" xfId="0" applyNumberFormat="1" applyFont="1" applyBorder="1" applyAlignment="1">
      <alignment horizontal="center" vertical="center" wrapText="1"/>
    </xf>
    <xf numFmtId="0" fontId="5" fillId="0" borderId="0" xfId="0" applyFont="1"/>
    <xf numFmtId="0" fontId="6" fillId="0" borderId="0" xfId="0" applyFont="1"/>
    <xf numFmtId="0" fontId="2" fillId="0" borderId="10" xfId="0" applyFont="1" applyBorder="1" applyAlignment="1">
      <alignment horizontal="center" vertical="top" wrapText="1"/>
    </xf>
    <xf numFmtId="0" fontId="2" fillId="0" borderId="10" xfId="0" applyFont="1" applyBorder="1" applyAlignment="1">
      <alignment horizontal="center" vertical="center" wrapText="1"/>
    </xf>
    <xf numFmtId="0" fontId="2" fillId="0" borderId="0" xfId="0" applyFont="1" applyAlignment="1">
      <alignment horizontal="center" vertical="center"/>
    </xf>
    <xf numFmtId="0" fontId="1" fillId="0" borderId="2" xfId="0" applyFont="1" applyBorder="1" applyAlignment="1">
      <alignment horizontal="center" vertical="top" wrapText="1"/>
    </xf>
    <xf numFmtId="0" fontId="0" fillId="0" borderId="3" xfId="0" applyBorder="1" applyAlignment="1">
      <alignment horizontal="center" vertical="top" wrapText="1"/>
    </xf>
    <xf numFmtId="0" fontId="1" fillId="0" borderId="4" xfId="0" applyFont="1" applyBorder="1" applyAlignment="1">
      <alignment horizontal="center" vertical="top" wrapText="1"/>
    </xf>
    <xf numFmtId="0" fontId="0" fillId="0" borderId="5" xfId="0" applyBorder="1" applyAlignment="1">
      <alignment horizontal="center" vertical="top" wrapText="1"/>
    </xf>
    <xf numFmtId="0" fontId="1" fillId="0" borderId="1" xfId="0" applyFont="1" applyBorder="1" applyAlignment="1">
      <alignment horizontal="center" vertical="top" wrapText="1"/>
    </xf>
    <xf numFmtId="0" fontId="1" fillId="0" borderId="7"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applyAlignment="1">
      <alignment horizontal="center" vertical="top" wrapText="1"/>
    </xf>
    <xf numFmtId="0" fontId="0" fillId="0" borderId="11" xfId="0" applyBorder="1" applyAlignment="1">
      <alignment horizontal="center" vertical="top" wrapText="1"/>
    </xf>
    <xf numFmtId="0" fontId="2"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top"/>
    </xf>
    <xf numFmtId="0" fontId="0" fillId="0" borderId="3" xfId="0" applyBorder="1" applyAlignment="1">
      <alignment horizontal="center" vertical="top"/>
    </xf>
    <xf numFmtId="0" fontId="1" fillId="0" borderId="5" xfId="0" applyFont="1" applyBorder="1" applyAlignment="1">
      <alignment horizontal="center" vertical="top"/>
    </xf>
    <xf numFmtId="0" fontId="0" fillId="0" borderId="5" xfId="0" applyBorder="1" applyAlignment="1">
      <alignment horizontal="center" vertical="top"/>
    </xf>
    <xf numFmtId="0" fontId="2" fillId="0" borderId="7"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0" fillId="0" borderId="8" xfId="0" applyBorder="1" applyAlignment="1">
      <alignment horizontal="center" vertical="center"/>
    </xf>
    <xf numFmtId="0" fontId="2" fillId="0" borderId="0" xfId="0" applyFont="1" applyAlignment="1">
      <alignment horizontal="center"/>
    </xf>
    <xf numFmtId="2" fontId="1" fillId="0" borderId="10" xfId="0" applyNumberFormat="1" applyFont="1" applyBorder="1" applyAlignment="1">
      <alignment horizontal="center" vertical="center"/>
    </xf>
    <xf numFmtId="0" fontId="3" fillId="0" borderId="10" xfId="0" applyFont="1" applyBorder="1" applyAlignment="1">
      <alignment horizontal="center" vertical="center"/>
    </xf>
    <xf numFmtId="164" fontId="1" fillId="0" borderId="10" xfId="0" applyNumberFormat="1" applyFont="1" applyFill="1" applyBorder="1" applyAlignment="1">
      <alignment horizontal="center" vertical="center"/>
    </xf>
    <xf numFmtId="164" fontId="1" fillId="0" borderId="10" xfId="0" applyNumberFormat="1" applyFont="1" applyBorder="1" applyAlignment="1">
      <alignment horizontal="center" vertical="center"/>
    </xf>
    <xf numFmtId="0" fontId="1" fillId="0" borderId="10" xfId="0" applyFont="1" applyBorder="1" applyAlignment="1">
      <alignment horizontal="center" wrapText="1"/>
    </xf>
    <xf numFmtId="2" fontId="1" fillId="0" borderId="10" xfId="0" applyNumberFormat="1" applyFont="1" applyBorder="1" applyAlignment="1">
      <alignment horizontal="center" vertical="center" wrapText="1"/>
    </xf>
    <xf numFmtId="0" fontId="1" fillId="0" borderId="9" xfId="0" applyFont="1" applyBorder="1" applyAlignment="1">
      <alignment horizontal="left" vertical="top" wrapText="1"/>
    </xf>
    <xf numFmtId="0" fontId="1" fillId="0" borderId="16" xfId="0" applyFont="1" applyBorder="1" applyAlignment="1">
      <alignment horizontal="left" vertical="top" wrapText="1"/>
    </xf>
    <xf numFmtId="165" fontId="7" fillId="0" borderId="10" xfId="0" applyNumberFormat="1" applyFont="1" applyBorder="1" applyAlignment="1">
      <alignment horizontal="center" vertical="center"/>
    </xf>
    <xf numFmtId="164" fontId="7" fillId="0" borderId="10"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2"/>
  <sheetViews>
    <sheetView view="pageBreakPreview" zoomScale="60" workbookViewId="0">
      <selection activeCell="N9" sqref="N9"/>
    </sheetView>
  </sheetViews>
  <sheetFormatPr defaultRowHeight="12.75" x14ac:dyDescent="0.2"/>
  <cols>
    <col min="1" max="1" width="16.140625" customWidth="1"/>
    <col min="2" max="3" width="14.7109375" customWidth="1"/>
    <col min="4" max="4" width="10.5703125" customWidth="1"/>
    <col min="5" max="18" width="9.7109375" customWidth="1"/>
    <col min="19" max="19" width="44.28515625" customWidth="1"/>
  </cols>
  <sheetData>
    <row r="2" spans="1:20" ht="12.75" customHeight="1" x14ac:dyDescent="0.2">
      <c r="A2" s="29" t="s">
        <v>31</v>
      </c>
      <c r="B2" s="29"/>
      <c r="C2" s="29"/>
      <c r="D2" s="29"/>
      <c r="E2" s="29"/>
      <c r="F2" s="29"/>
      <c r="G2" s="29"/>
      <c r="H2" s="29"/>
      <c r="I2" s="29"/>
      <c r="J2" s="29"/>
      <c r="K2" s="29"/>
      <c r="L2" s="29"/>
      <c r="M2" s="29"/>
      <c r="N2" s="29"/>
      <c r="O2" s="29"/>
      <c r="P2" s="29"/>
      <c r="Q2" s="29"/>
      <c r="R2" s="29"/>
      <c r="S2" s="29"/>
      <c r="T2" s="9"/>
    </row>
    <row r="3" spans="1:20" ht="12.75" customHeight="1" x14ac:dyDescent="0.2">
      <c r="A3" s="29"/>
      <c r="B3" s="29"/>
      <c r="C3" s="29"/>
      <c r="D3" s="29"/>
      <c r="E3" s="29"/>
      <c r="F3" s="29"/>
      <c r="G3" s="29"/>
      <c r="H3" s="29"/>
      <c r="I3" s="29"/>
      <c r="J3" s="29"/>
      <c r="K3" s="29"/>
      <c r="L3" s="29"/>
      <c r="M3" s="29"/>
      <c r="N3" s="29"/>
      <c r="O3" s="29"/>
      <c r="P3" s="29"/>
      <c r="Q3" s="29"/>
      <c r="R3" s="29"/>
      <c r="S3" s="29"/>
      <c r="T3" s="9"/>
    </row>
    <row r="4" spans="1:20" ht="13.5" thickBot="1" x14ac:dyDescent="0.25"/>
    <row r="5" spans="1:20" ht="39" customHeight="1" thickBot="1" x14ac:dyDescent="0.25">
      <c r="A5" s="30" t="s">
        <v>0</v>
      </c>
      <c r="B5" s="30" t="s">
        <v>14</v>
      </c>
      <c r="C5" s="32" t="s">
        <v>1</v>
      </c>
      <c r="D5" s="48" t="s">
        <v>3</v>
      </c>
      <c r="E5" s="49"/>
      <c r="F5" s="49"/>
      <c r="G5" s="49"/>
      <c r="H5" s="50"/>
      <c r="I5" s="41" t="s">
        <v>4</v>
      </c>
      <c r="J5" s="49"/>
      <c r="K5" s="49"/>
      <c r="L5" s="49"/>
      <c r="M5" s="49"/>
      <c r="N5" s="51"/>
      <c r="O5" s="41" t="s">
        <v>7</v>
      </c>
      <c r="P5" s="42"/>
      <c r="Q5" s="42"/>
      <c r="R5" s="43"/>
      <c r="S5" s="36" t="s">
        <v>9</v>
      </c>
    </row>
    <row r="6" spans="1:20" ht="16.5" customHeight="1" thickBot="1" x14ac:dyDescent="0.25">
      <c r="A6" s="44"/>
      <c r="B6" s="44"/>
      <c r="C6" s="46"/>
      <c r="D6" s="39" t="s">
        <v>25</v>
      </c>
      <c r="E6" s="30" t="s">
        <v>26</v>
      </c>
      <c r="F6" s="30" t="s">
        <v>15</v>
      </c>
      <c r="G6" s="30" t="s">
        <v>16</v>
      </c>
      <c r="H6" s="32" t="s">
        <v>20</v>
      </c>
      <c r="I6" s="30" t="s">
        <v>25</v>
      </c>
      <c r="J6" s="30" t="s">
        <v>27</v>
      </c>
      <c r="K6" s="30" t="s">
        <v>28</v>
      </c>
      <c r="L6" s="30" t="s">
        <v>17</v>
      </c>
      <c r="M6" s="30" t="s">
        <v>18</v>
      </c>
      <c r="N6" s="32" t="s">
        <v>19</v>
      </c>
      <c r="O6" s="30" t="s">
        <v>21</v>
      </c>
      <c r="P6" s="34" t="s">
        <v>5</v>
      </c>
      <c r="Q6" s="35"/>
      <c r="R6" s="35"/>
      <c r="S6" s="37"/>
    </row>
    <row r="7" spans="1:20" ht="141.75" x14ac:dyDescent="0.2">
      <c r="A7" s="45"/>
      <c r="B7" s="45"/>
      <c r="C7" s="47"/>
      <c r="D7" s="40"/>
      <c r="E7" s="31"/>
      <c r="F7" s="31"/>
      <c r="G7" s="31"/>
      <c r="H7" s="33"/>
      <c r="I7" s="31"/>
      <c r="J7" s="31"/>
      <c r="K7" s="31"/>
      <c r="L7" s="31"/>
      <c r="M7" s="31"/>
      <c r="N7" s="33"/>
      <c r="O7" s="31"/>
      <c r="P7" s="1" t="s">
        <v>12</v>
      </c>
      <c r="Q7" s="1" t="s">
        <v>6</v>
      </c>
      <c r="R7" s="14" t="s">
        <v>29</v>
      </c>
      <c r="S7" s="38"/>
    </row>
    <row r="8" spans="1:20" s="8" customFormat="1" ht="16.5" thickBot="1" x14ac:dyDescent="0.3">
      <c r="A8" s="7">
        <v>1</v>
      </c>
      <c r="B8" s="7">
        <v>2</v>
      </c>
      <c r="C8" s="7">
        <v>3</v>
      </c>
      <c r="D8" s="7">
        <v>4</v>
      </c>
      <c r="E8" s="7">
        <v>5</v>
      </c>
      <c r="F8" s="7">
        <v>6</v>
      </c>
      <c r="G8" s="7">
        <v>7</v>
      </c>
      <c r="H8" s="7">
        <v>8</v>
      </c>
      <c r="I8" s="7">
        <v>9</v>
      </c>
      <c r="J8" s="7">
        <v>10</v>
      </c>
      <c r="K8" s="7">
        <v>11</v>
      </c>
      <c r="L8" s="7">
        <v>12</v>
      </c>
      <c r="M8" s="7">
        <v>13</v>
      </c>
      <c r="N8" s="7">
        <v>14</v>
      </c>
      <c r="O8" s="7">
        <v>15</v>
      </c>
      <c r="P8" s="7">
        <v>16</v>
      </c>
      <c r="Q8" s="7">
        <v>17</v>
      </c>
      <c r="R8" s="7">
        <v>18</v>
      </c>
      <c r="S8" s="7">
        <v>19</v>
      </c>
    </row>
    <row r="9" spans="1:20" s="6" customFormat="1" ht="409.6" customHeight="1" thickBot="1" x14ac:dyDescent="0.25">
      <c r="A9" s="19" t="s">
        <v>24</v>
      </c>
      <c r="B9" s="19" t="s">
        <v>22</v>
      </c>
      <c r="C9" s="19" t="s">
        <v>22</v>
      </c>
      <c r="D9" s="18">
        <v>19252</v>
      </c>
      <c r="E9" s="18">
        <v>3603.2</v>
      </c>
      <c r="F9" s="18">
        <f>K9+O9</f>
        <v>1945.4</v>
      </c>
      <c r="G9" s="18">
        <f>F9/D9*100</f>
        <v>10.104924163723251</v>
      </c>
      <c r="H9" s="18">
        <f>F9/E9*100</f>
        <v>53.99089698046182</v>
      </c>
      <c r="I9" s="18">
        <v>17582</v>
      </c>
      <c r="J9" s="18"/>
      <c r="K9" s="18"/>
      <c r="L9" s="62">
        <f>K9/I9*100</f>
        <v>0</v>
      </c>
      <c r="M9" s="62" t="e">
        <f>K9/J9*100</f>
        <v>#DIV/0!</v>
      </c>
      <c r="N9" s="62">
        <f>K9/F9*100</f>
        <v>0</v>
      </c>
      <c r="O9" s="18">
        <f>Q9+R9</f>
        <v>1945.4</v>
      </c>
      <c r="P9" s="18"/>
      <c r="Q9" s="18">
        <v>1871.2</v>
      </c>
      <c r="R9" s="18">
        <v>74.2</v>
      </c>
      <c r="S9" s="20" t="s">
        <v>32</v>
      </c>
    </row>
    <row r="10" spans="1:20" ht="16.5" hidden="1" thickBot="1" x14ac:dyDescent="0.25">
      <c r="S10" s="15"/>
    </row>
    <row r="11" spans="1:20" ht="14.25" customHeight="1" x14ac:dyDescent="0.2">
      <c r="S11" s="17"/>
    </row>
    <row r="12" spans="1:20" hidden="1" x14ac:dyDescent="0.2"/>
  </sheetData>
  <mergeCells count="21">
    <mergeCell ref="A5:A7"/>
    <mergeCell ref="B5:B7"/>
    <mergeCell ref="C5:C7"/>
    <mergeCell ref="D5:H5"/>
    <mergeCell ref="I5:N5"/>
    <mergeCell ref="A2:S3"/>
    <mergeCell ref="M6:M7"/>
    <mergeCell ref="N6:N7"/>
    <mergeCell ref="O6:O7"/>
    <mergeCell ref="P6:R6"/>
    <mergeCell ref="S5:S7"/>
    <mergeCell ref="D6:D7"/>
    <mergeCell ref="E6:E7"/>
    <mergeCell ref="F6:F7"/>
    <mergeCell ref="G6:G7"/>
    <mergeCell ref="H6:H7"/>
    <mergeCell ref="I6:I7"/>
    <mergeCell ref="J6:J7"/>
    <mergeCell ref="O5:R5"/>
    <mergeCell ref="K6:K7"/>
    <mergeCell ref="L6:L7"/>
  </mergeCells>
  <pageMargins left="0" right="0" top="0" bottom="0" header="0.31496062992125984" footer="0.31496062992125984"/>
  <pageSetup paperSize="9" scale="57"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0"/>
  <sheetViews>
    <sheetView view="pageBreakPreview" topLeftCell="D9" zoomScaleSheetLayoutView="100" workbookViewId="0">
      <selection activeCell="O9" sqref="O9"/>
    </sheetView>
  </sheetViews>
  <sheetFormatPr defaultRowHeight="12.75" x14ac:dyDescent="0.2"/>
  <cols>
    <col min="1" max="1" width="16.140625" customWidth="1"/>
    <col min="2" max="3" width="14.7109375" customWidth="1"/>
    <col min="4" max="4" width="10.85546875" customWidth="1"/>
    <col min="5" max="5" width="12.5703125" customWidth="1"/>
    <col min="6" max="6" width="11.85546875" customWidth="1"/>
    <col min="7" max="8" width="9.7109375" customWidth="1"/>
    <col min="9" max="9" width="10.85546875" customWidth="1"/>
    <col min="10" max="14" width="9.7109375" customWidth="1"/>
    <col min="15" max="15" width="11.42578125" customWidth="1"/>
    <col min="16" max="18" width="9.7109375" customWidth="1"/>
    <col min="19" max="19" width="54" customWidth="1"/>
    <col min="25" max="25" width="1.5703125" customWidth="1"/>
  </cols>
  <sheetData>
    <row r="2" spans="1:20" ht="20.25" customHeight="1" x14ac:dyDescent="0.25">
      <c r="A2" s="52" t="s">
        <v>31</v>
      </c>
      <c r="B2" s="52"/>
      <c r="C2" s="52"/>
      <c r="D2" s="52"/>
      <c r="E2" s="52"/>
      <c r="F2" s="52"/>
      <c r="G2" s="52"/>
      <c r="H2" s="52"/>
      <c r="I2" s="52"/>
      <c r="J2" s="52"/>
      <c r="K2" s="52"/>
      <c r="L2" s="52"/>
      <c r="M2" s="52"/>
      <c r="N2" s="52"/>
      <c r="O2" s="52"/>
      <c r="P2" s="52"/>
      <c r="Q2" s="52"/>
      <c r="R2" s="52"/>
      <c r="S2" s="52"/>
      <c r="T2" s="13"/>
    </row>
    <row r="3" spans="1:20" ht="12.75" customHeight="1" x14ac:dyDescent="0.25">
      <c r="A3" s="13"/>
      <c r="B3" s="13"/>
      <c r="C3" s="13"/>
      <c r="D3" s="13"/>
      <c r="E3" s="13"/>
      <c r="F3" s="13"/>
      <c r="G3" s="13"/>
      <c r="H3" s="13"/>
      <c r="I3" s="13"/>
      <c r="J3" s="13"/>
      <c r="K3" s="13"/>
      <c r="L3" s="13"/>
      <c r="M3" s="13"/>
      <c r="N3" s="13"/>
      <c r="O3" s="13"/>
      <c r="P3" s="13"/>
      <c r="Q3" s="13"/>
      <c r="R3" s="13"/>
      <c r="S3" s="13"/>
      <c r="T3" s="13"/>
    </row>
    <row r="4" spans="1:20" ht="13.5" thickBot="1" x14ac:dyDescent="0.25"/>
    <row r="5" spans="1:20" ht="44.25" customHeight="1" thickBot="1" x14ac:dyDescent="0.25">
      <c r="A5" s="30" t="s">
        <v>0</v>
      </c>
      <c r="B5" s="30" t="s">
        <v>14</v>
      </c>
      <c r="C5" s="32" t="s">
        <v>1</v>
      </c>
      <c r="D5" s="48" t="s">
        <v>3</v>
      </c>
      <c r="E5" s="49"/>
      <c r="F5" s="49"/>
      <c r="G5" s="49"/>
      <c r="H5" s="50"/>
      <c r="I5" s="41" t="s">
        <v>4</v>
      </c>
      <c r="J5" s="49"/>
      <c r="K5" s="49"/>
      <c r="L5" s="49"/>
      <c r="M5" s="49"/>
      <c r="N5" s="51"/>
      <c r="O5" s="41" t="s">
        <v>7</v>
      </c>
      <c r="P5" s="42"/>
      <c r="Q5" s="42"/>
      <c r="R5" s="43"/>
      <c r="S5" s="36" t="s">
        <v>9</v>
      </c>
    </row>
    <row r="6" spans="1:20" ht="16.5" thickBot="1" x14ac:dyDescent="0.25">
      <c r="A6" s="44"/>
      <c r="B6" s="44"/>
      <c r="C6" s="46"/>
      <c r="D6" s="39" t="s">
        <v>10</v>
      </c>
      <c r="E6" s="30" t="s">
        <v>2</v>
      </c>
      <c r="F6" s="30" t="s">
        <v>15</v>
      </c>
      <c r="G6" s="30" t="s">
        <v>16</v>
      </c>
      <c r="H6" s="32" t="s">
        <v>20</v>
      </c>
      <c r="I6" s="30" t="s">
        <v>11</v>
      </c>
      <c r="J6" s="30" t="s">
        <v>2</v>
      </c>
      <c r="K6" s="30" t="s">
        <v>8</v>
      </c>
      <c r="L6" s="30" t="s">
        <v>17</v>
      </c>
      <c r="M6" s="30" t="s">
        <v>18</v>
      </c>
      <c r="N6" s="32" t="s">
        <v>19</v>
      </c>
      <c r="O6" s="30" t="s">
        <v>21</v>
      </c>
      <c r="P6" s="34" t="s">
        <v>5</v>
      </c>
      <c r="Q6" s="35"/>
      <c r="R6" s="35"/>
      <c r="S6" s="37"/>
    </row>
    <row r="7" spans="1:20" ht="141.75" x14ac:dyDescent="0.2">
      <c r="A7" s="45"/>
      <c r="B7" s="45"/>
      <c r="C7" s="47"/>
      <c r="D7" s="40"/>
      <c r="E7" s="31"/>
      <c r="F7" s="31"/>
      <c r="G7" s="31"/>
      <c r="H7" s="33"/>
      <c r="I7" s="31"/>
      <c r="J7" s="31"/>
      <c r="K7" s="31"/>
      <c r="L7" s="31"/>
      <c r="M7" s="31"/>
      <c r="N7" s="33"/>
      <c r="O7" s="31"/>
      <c r="P7" s="1" t="s">
        <v>12</v>
      </c>
      <c r="Q7" s="1" t="s">
        <v>6</v>
      </c>
      <c r="R7" s="2" t="s">
        <v>13</v>
      </c>
      <c r="S7" s="38"/>
    </row>
    <row r="8" spans="1:20" ht="15.75" x14ac:dyDescent="0.2">
      <c r="A8" s="11">
        <v>1</v>
      </c>
      <c r="B8" s="11">
        <v>2</v>
      </c>
      <c r="C8" s="11">
        <v>3</v>
      </c>
      <c r="D8" s="10">
        <v>4</v>
      </c>
      <c r="E8" s="10">
        <v>5</v>
      </c>
      <c r="F8" s="10">
        <v>6</v>
      </c>
      <c r="G8" s="10">
        <v>7</v>
      </c>
      <c r="H8" s="10">
        <v>8</v>
      </c>
      <c r="I8" s="10">
        <v>9</v>
      </c>
      <c r="J8" s="10">
        <v>10</v>
      </c>
      <c r="K8" s="10">
        <v>11</v>
      </c>
      <c r="L8" s="10">
        <v>12</v>
      </c>
      <c r="M8" s="10">
        <v>13</v>
      </c>
      <c r="N8" s="10">
        <v>14</v>
      </c>
      <c r="O8" s="10">
        <v>15</v>
      </c>
      <c r="P8" s="10">
        <v>16</v>
      </c>
      <c r="Q8" s="10">
        <v>17</v>
      </c>
      <c r="R8" s="10">
        <v>18</v>
      </c>
      <c r="S8" s="3">
        <v>19</v>
      </c>
    </row>
    <row r="9" spans="1:20" ht="363" customHeight="1" x14ac:dyDescent="0.2">
      <c r="A9" s="23" t="s">
        <v>30</v>
      </c>
      <c r="B9" s="24" t="s">
        <v>22</v>
      </c>
      <c r="C9" s="24" t="s">
        <v>22</v>
      </c>
      <c r="D9" s="21">
        <v>154250</v>
      </c>
      <c r="E9" s="21">
        <v>6500</v>
      </c>
      <c r="F9" s="21">
        <f>K9+O9</f>
        <v>1956.5</v>
      </c>
      <c r="G9" s="21">
        <f>F9/D9*100</f>
        <v>1.2683954619124798</v>
      </c>
      <c r="H9" s="21">
        <f>F9/E9*100</f>
        <v>30.099999999999998</v>
      </c>
      <c r="I9" s="21">
        <v>154250</v>
      </c>
      <c r="J9" s="21">
        <v>6500</v>
      </c>
      <c r="K9" s="21">
        <v>1956.5</v>
      </c>
      <c r="L9" s="21">
        <f>K9/I9*100</f>
        <v>1.2683954619124798</v>
      </c>
      <c r="M9" s="21">
        <f>K9/J9*100</f>
        <v>30.099999999999998</v>
      </c>
      <c r="N9" s="21">
        <f>K9/F9*100</f>
        <v>100</v>
      </c>
      <c r="O9" s="61">
        <f>SUM(Q9:R9)</f>
        <v>0</v>
      </c>
      <c r="P9" s="21"/>
      <c r="Q9" s="21"/>
      <c r="R9" s="21"/>
      <c r="S9" s="22" t="s">
        <v>35</v>
      </c>
    </row>
    <row r="10" spans="1:20" ht="15.75" x14ac:dyDescent="0.2">
      <c r="S10" s="12"/>
    </row>
  </sheetData>
  <mergeCells count="21">
    <mergeCell ref="A2:S2"/>
    <mergeCell ref="K6:K7"/>
    <mergeCell ref="M6:M7"/>
    <mergeCell ref="N6:N7"/>
    <mergeCell ref="O6:O7"/>
    <mergeCell ref="J6:J7"/>
    <mergeCell ref="A5:A7"/>
    <mergeCell ref="B5:B7"/>
    <mergeCell ref="C5:C7"/>
    <mergeCell ref="D5:H5"/>
    <mergeCell ref="I5:N5"/>
    <mergeCell ref="L6:L7"/>
    <mergeCell ref="S5:S7"/>
    <mergeCell ref="D6:D7"/>
    <mergeCell ref="E6:E7"/>
    <mergeCell ref="F6:F7"/>
    <mergeCell ref="G6:G7"/>
    <mergeCell ref="H6:H7"/>
    <mergeCell ref="I6:I7"/>
    <mergeCell ref="P6:R6"/>
    <mergeCell ref="O5:R5"/>
  </mergeCells>
  <printOptions horizontalCentered="1" verticalCentered="1"/>
  <pageMargins left="0" right="0" top="0" bottom="0" header="0.31496062992125984" footer="0.31496062992125984"/>
  <pageSetup paperSize="9" scale="57" orientation="landscape" verticalDpi="0" r:id="rId1"/>
  <colBreaks count="1" manualBreakCount="1">
    <brk id="1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2:T12"/>
  <sheetViews>
    <sheetView tabSelected="1" view="pageBreakPreview" topLeftCell="A4" zoomScale="60" zoomScaleNormal="55" workbookViewId="0">
      <selection activeCell="L9" sqref="L9:L10"/>
    </sheetView>
  </sheetViews>
  <sheetFormatPr defaultRowHeight="12.75" x14ac:dyDescent="0.2"/>
  <cols>
    <col min="1" max="1" width="16.140625" customWidth="1"/>
    <col min="2" max="3" width="14.7109375" customWidth="1"/>
    <col min="4" max="4" width="14.42578125" customWidth="1"/>
    <col min="5" max="5" width="11.42578125" customWidth="1"/>
    <col min="6" max="6" width="13.140625" customWidth="1"/>
    <col min="7" max="7" width="11.85546875" customWidth="1"/>
    <col min="8" max="8" width="14.42578125" customWidth="1"/>
    <col min="9" max="9" width="11.28515625" customWidth="1"/>
    <col min="10" max="10" width="10.85546875" customWidth="1"/>
    <col min="11" max="11" width="11.28515625" customWidth="1"/>
    <col min="12" max="12" width="13.140625" customWidth="1"/>
    <col min="13" max="13" width="14" customWidth="1"/>
    <col min="14" max="14" width="15.7109375" customWidth="1"/>
    <col min="15" max="18" width="9.7109375" customWidth="1"/>
    <col min="19" max="19" width="64.5703125" customWidth="1"/>
  </cols>
  <sheetData>
    <row r="2" spans="1:20" ht="12.75" customHeight="1" x14ac:dyDescent="0.2">
      <c r="A2" s="52" t="s">
        <v>31</v>
      </c>
      <c r="B2" s="52"/>
      <c r="C2" s="52"/>
      <c r="D2" s="52"/>
      <c r="E2" s="52"/>
      <c r="F2" s="52"/>
      <c r="G2" s="52"/>
      <c r="H2" s="52"/>
      <c r="I2" s="52"/>
      <c r="J2" s="52"/>
      <c r="K2" s="52"/>
      <c r="L2" s="52"/>
      <c r="M2" s="52"/>
      <c r="N2" s="52"/>
      <c r="O2" s="52"/>
      <c r="P2" s="52"/>
      <c r="Q2" s="52"/>
      <c r="R2" s="52"/>
      <c r="S2" s="52"/>
      <c r="T2" s="52"/>
    </row>
    <row r="3" spans="1:20" ht="12.75" customHeight="1" x14ac:dyDescent="0.2">
      <c r="A3" s="52"/>
      <c r="B3" s="52"/>
      <c r="C3" s="52"/>
      <c r="D3" s="52"/>
      <c r="E3" s="52"/>
      <c r="F3" s="52"/>
      <c r="G3" s="52"/>
      <c r="H3" s="52"/>
      <c r="I3" s="52"/>
      <c r="J3" s="52"/>
      <c r="K3" s="52"/>
      <c r="L3" s="52"/>
      <c r="M3" s="52"/>
      <c r="N3" s="52"/>
      <c r="O3" s="52"/>
      <c r="P3" s="52"/>
      <c r="Q3" s="52"/>
      <c r="R3" s="52"/>
      <c r="S3" s="52"/>
      <c r="T3" s="52"/>
    </row>
    <row r="4" spans="1:20" ht="13.5" thickBot="1" x14ac:dyDescent="0.25"/>
    <row r="5" spans="1:20" ht="36.75" customHeight="1" thickBot="1" x14ac:dyDescent="0.25">
      <c r="A5" s="30" t="s">
        <v>0</v>
      </c>
      <c r="B5" s="30" t="s">
        <v>14</v>
      </c>
      <c r="C5" s="32" t="s">
        <v>1</v>
      </c>
      <c r="D5" s="48" t="s">
        <v>3</v>
      </c>
      <c r="E5" s="49"/>
      <c r="F5" s="49"/>
      <c r="G5" s="49"/>
      <c r="H5" s="50"/>
      <c r="I5" s="41" t="s">
        <v>4</v>
      </c>
      <c r="J5" s="49"/>
      <c r="K5" s="49"/>
      <c r="L5" s="49"/>
      <c r="M5" s="49"/>
      <c r="N5" s="51"/>
      <c r="O5" s="41" t="s">
        <v>7</v>
      </c>
      <c r="P5" s="42"/>
      <c r="Q5" s="42"/>
      <c r="R5" s="43"/>
      <c r="S5" s="36" t="s">
        <v>9</v>
      </c>
    </row>
    <row r="6" spans="1:20" ht="18" customHeight="1" thickBot="1" x14ac:dyDescent="0.25">
      <c r="A6" s="44"/>
      <c r="B6" s="44"/>
      <c r="C6" s="46"/>
      <c r="D6" s="39" t="s">
        <v>33</v>
      </c>
      <c r="E6" s="30" t="s">
        <v>2</v>
      </c>
      <c r="F6" s="30" t="s">
        <v>15</v>
      </c>
      <c r="G6" s="30" t="s">
        <v>16</v>
      </c>
      <c r="H6" s="32" t="s">
        <v>34</v>
      </c>
      <c r="I6" s="30" t="s">
        <v>11</v>
      </c>
      <c r="J6" s="30" t="s">
        <v>2</v>
      </c>
      <c r="K6" s="30" t="s">
        <v>8</v>
      </c>
      <c r="L6" s="30" t="s">
        <v>17</v>
      </c>
      <c r="M6" s="30" t="s">
        <v>18</v>
      </c>
      <c r="N6" s="32" t="s">
        <v>19</v>
      </c>
      <c r="O6" s="30" t="s">
        <v>21</v>
      </c>
      <c r="P6" s="34" t="s">
        <v>5</v>
      </c>
      <c r="Q6" s="35"/>
      <c r="R6" s="35"/>
      <c r="S6" s="37"/>
    </row>
    <row r="7" spans="1:20" ht="141.75" x14ac:dyDescent="0.2">
      <c r="A7" s="45"/>
      <c r="B7" s="45"/>
      <c r="C7" s="47"/>
      <c r="D7" s="40"/>
      <c r="E7" s="31"/>
      <c r="F7" s="31"/>
      <c r="G7" s="31"/>
      <c r="H7" s="33"/>
      <c r="I7" s="31"/>
      <c r="J7" s="31"/>
      <c r="K7" s="31"/>
      <c r="L7" s="31"/>
      <c r="M7" s="31"/>
      <c r="N7" s="33"/>
      <c r="O7" s="31"/>
      <c r="P7" s="1" t="s">
        <v>12</v>
      </c>
      <c r="Q7" s="1" t="s">
        <v>6</v>
      </c>
      <c r="R7" s="2" t="s">
        <v>13</v>
      </c>
      <c r="S7" s="38"/>
    </row>
    <row r="8" spans="1:20" ht="15.75" x14ac:dyDescent="0.2">
      <c r="A8" s="7">
        <v>1</v>
      </c>
      <c r="B8" s="7">
        <v>2</v>
      </c>
      <c r="C8" s="7">
        <v>3</v>
      </c>
      <c r="D8" s="27">
        <v>4</v>
      </c>
      <c r="E8" s="27">
        <v>5</v>
      </c>
      <c r="F8" s="27">
        <v>6</v>
      </c>
      <c r="G8" s="27">
        <v>7</v>
      </c>
      <c r="H8" s="27">
        <v>8</v>
      </c>
      <c r="I8" s="27">
        <v>9</v>
      </c>
      <c r="J8" s="27">
        <v>10</v>
      </c>
      <c r="K8" s="27">
        <v>11</v>
      </c>
      <c r="L8" s="27">
        <v>12</v>
      </c>
      <c r="M8" s="27">
        <v>13</v>
      </c>
      <c r="N8" s="27">
        <v>14</v>
      </c>
      <c r="O8" s="27">
        <v>15</v>
      </c>
      <c r="P8" s="27">
        <v>16</v>
      </c>
      <c r="Q8" s="27">
        <v>17</v>
      </c>
      <c r="R8" s="27">
        <v>18</v>
      </c>
      <c r="S8" s="28">
        <v>19</v>
      </c>
    </row>
    <row r="9" spans="1:20" ht="235.5" customHeight="1" x14ac:dyDescent="0.2">
      <c r="A9" s="57" t="s">
        <v>23</v>
      </c>
      <c r="B9" s="58" t="s">
        <v>22</v>
      </c>
      <c r="C9" s="58" t="s">
        <v>22</v>
      </c>
      <c r="D9" s="55">
        <v>198825</v>
      </c>
      <c r="E9" s="56">
        <v>103178.2</v>
      </c>
      <c r="F9" s="56">
        <f>K9</f>
        <v>63744.800000000003</v>
      </c>
      <c r="G9" s="53">
        <f>F9/D9*100</f>
        <v>32.060756947064</v>
      </c>
      <c r="H9" s="53">
        <f>F9/E9*100</f>
        <v>61.781267748419729</v>
      </c>
      <c r="I9" s="55">
        <v>198825</v>
      </c>
      <c r="J9" s="56">
        <v>103178.2</v>
      </c>
      <c r="K9" s="56">
        <v>63744.800000000003</v>
      </c>
      <c r="L9" s="53">
        <f>K9/I9*100</f>
        <v>32.060756947064</v>
      </c>
      <c r="M9" s="53">
        <f>K9/J9*100</f>
        <v>61.781267748419729</v>
      </c>
      <c r="N9" s="53">
        <f>K9/F9*100</f>
        <v>100</v>
      </c>
      <c r="O9" s="54"/>
      <c r="P9" s="54"/>
      <c r="Q9" s="54"/>
      <c r="R9" s="54"/>
      <c r="S9" s="59" t="s">
        <v>36</v>
      </c>
    </row>
    <row r="10" spans="1:20" ht="388.5" customHeight="1" x14ac:dyDescent="0.2">
      <c r="A10" s="57"/>
      <c r="B10" s="58"/>
      <c r="C10" s="58"/>
      <c r="D10" s="54"/>
      <c r="E10" s="56"/>
      <c r="F10" s="56"/>
      <c r="G10" s="53"/>
      <c r="H10" s="53"/>
      <c r="I10" s="54"/>
      <c r="J10" s="56"/>
      <c r="K10" s="56"/>
      <c r="L10" s="53"/>
      <c r="M10" s="53"/>
      <c r="N10" s="53"/>
      <c r="O10" s="54"/>
      <c r="P10" s="54"/>
      <c r="Q10" s="54"/>
      <c r="R10" s="54"/>
      <c r="S10" s="60"/>
    </row>
    <row r="11" spans="1:20" ht="39" customHeight="1" x14ac:dyDescent="0.4">
      <c r="A11" s="25"/>
      <c r="B11" s="26"/>
      <c r="D11" s="16"/>
      <c r="E11" s="4"/>
      <c r="F11" s="5"/>
    </row>
    <row r="12" spans="1:20" ht="52.5" customHeight="1" x14ac:dyDescent="0.2"/>
  </sheetData>
  <mergeCells count="40">
    <mergeCell ref="A2:T3"/>
    <mergeCell ref="A5:A7"/>
    <mergeCell ref="B5:B7"/>
    <mergeCell ref="C5:C7"/>
    <mergeCell ref="D5:H5"/>
    <mergeCell ref="I5:N5"/>
    <mergeCell ref="O5:R5"/>
    <mergeCell ref="S5:S7"/>
    <mergeCell ref="D6:D7"/>
    <mergeCell ref="E6:E7"/>
    <mergeCell ref="S9:S10"/>
    <mergeCell ref="Q9:Q10"/>
    <mergeCell ref="R9:R10"/>
    <mergeCell ref="F6:F7"/>
    <mergeCell ref="G6:G7"/>
    <mergeCell ref="H6:H7"/>
    <mergeCell ref="I6:I7"/>
    <mergeCell ref="J6:J7"/>
    <mergeCell ref="K6:K7"/>
    <mergeCell ref="L6:L7"/>
    <mergeCell ref="M6:M7"/>
    <mergeCell ref="N6:N7"/>
    <mergeCell ref="O6:O7"/>
    <mergeCell ref="P6:R6"/>
    <mergeCell ref="P9:P10"/>
    <mergeCell ref="F9:F10"/>
    <mergeCell ref="A9:A10"/>
    <mergeCell ref="B9:B10"/>
    <mergeCell ref="C9:C10"/>
    <mergeCell ref="E9:E10"/>
    <mergeCell ref="D9:D10"/>
    <mergeCell ref="L9:L10"/>
    <mergeCell ref="M9:M10"/>
    <mergeCell ref="N9:N10"/>
    <mergeCell ref="O9:O10"/>
    <mergeCell ref="G9:G10"/>
    <mergeCell ref="H9:H10"/>
    <mergeCell ref="I9:I10"/>
    <mergeCell ref="J9:J10"/>
    <mergeCell ref="K9:K10"/>
  </mergeCells>
  <printOptions horizontalCentered="1" verticalCentered="1"/>
  <pageMargins left="0" right="0" top="0" bottom="0" header="0.31496062992125984" footer="0.31496062992125984"/>
  <pageSetup paperSize="9" scale="4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Онко</vt:lpstr>
      <vt:lpstr>COVID</vt:lpstr>
      <vt:lpstr>Підтримка</vt:lpstr>
      <vt:lpstr>COVID!Область_печати</vt:lpstr>
      <vt:lpstr>Онко!Область_печати</vt:lpstr>
      <vt:lpstr>Підтримка!Область_печати</vt:lpstr>
    </vt:vector>
  </TitlesOfParts>
  <Company>rr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c:creator>
  <cp:lastModifiedBy>Shkurat</cp:lastModifiedBy>
  <cp:lastPrinted>2021-10-26T11:31:32Z</cp:lastPrinted>
  <dcterms:created xsi:type="dcterms:W3CDTF">2018-06-11T08:38:09Z</dcterms:created>
  <dcterms:modified xsi:type="dcterms:W3CDTF">2021-10-26T13:06:05Z</dcterms:modified>
</cp:coreProperties>
</file>