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480" yWindow="120" windowWidth="15195" windowHeight="11760" activeTab="2"/>
  </bookViews>
  <sheets>
    <sheet name="Онко" sheetId="5" r:id="rId1"/>
    <sheet name="COVID" sheetId="6" r:id="rId2"/>
    <sheet name="Підтримка" sheetId="4" r:id="rId3"/>
  </sheets>
  <definedNames>
    <definedName name="_xlnm.Print_Area" localSheetId="1">COVID!$A$1:$S$9</definedName>
    <definedName name="_xlnm.Print_Area" localSheetId="0">Онко!$A$1:$S$12</definedName>
    <definedName name="_xlnm.Print_Area" localSheetId="2">Підтримка!$A$1:$S$11</definedName>
  </definedNames>
  <calcPr calcId="145621"/>
</workbook>
</file>

<file path=xl/calcChain.xml><?xml version="1.0" encoding="utf-8"?>
<calcChain xmlns="http://schemas.openxmlformats.org/spreadsheetml/2006/main">
  <c r="F9" i="4" l="1"/>
  <c r="M9" i="5" l="1"/>
  <c r="L9" i="5"/>
  <c r="O9" i="5"/>
  <c r="F9" i="5" l="1"/>
  <c r="N9" i="5" s="1"/>
  <c r="H9" i="5" l="1"/>
  <c r="O9" i="6" l="1"/>
  <c r="F9" i="6" s="1"/>
  <c r="M9" i="6"/>
  <c r="L9" i="6"/>
  <c r="G9" i="5" l="1"/>
  <c r="G9" i="6" l="1"/>
  <c r="N9" i="6"/>
  <c r="H9" i="6"/>
</calcChain>
</file>

<file path=xl/sharedStrings.xml><?xml version="1.0" encoding="utf-8"?>
<sst xmlns="http://schemas.openxmlformats.org/spreadsheetml/2006/main" count="87" uniqueCount="39">
  <si>
    <t>Назва програми</t>
  </si>
  <si>
    <t>Найменування головного розпорядника коштів</t>
  </si>
  <si>
    <t>перед-бачено бюдже-том**</t>
  </si>
  <si>
    <r>
      <t xml:space="preserve">Загальний обсяг фінансування, тис. грн </t>
    </r>
    <r>
      <rPr>
        <sz val="12"/>
        <rFont val="Times New Roman"/>
        <family val="1"/>
        <charset val="204"/>
      </rPr>
      <t xml:space="preserve"> </t>
    </r>
  </si>
  <si>
    <t>Обсяг фінансування з обласного бюджету, тис.грн</t>
  </si>
  <si>
    <t>в т.ч.</t>
  </si>
  <si>
    <t>з район-них, міських, селищ-них, сільсь-ких бюдже-тів</t>
  </si>
  <si>
    <t>Обсяг фінансування з інших джерел,  тис. грн</t>
  </si>
  <si>
    <t>профі-нансо-вано***</t>
  </si>
  <si>
    <t>Стан виконання заходів (напрямки використання коштів, результативні показники виконання програми)</t>
  </si>
  <si>
    <t xml:space="preserve">перед-бачено програ-мою* </t>
  </si>
  <si>
    <t>перед-бачено програ-мою*</t>
  </si>
  <si>
    <t>з Держав-ного бюдже-ту</t>
  </si>
  <si>
    <t>з поза-бюджет-них джерел</t>
  </si>
  <si>
    <t>Наймену-вання відповідаль-ного виконавця програми</t>
  </si>
  <si>
    <t>профі-нансо-вано*** (гр.11+ гр.15)</t>
  </si>
  <si>
    <t>% фінан-сування від перед-баченого програ-мою (гр.6/ гр.4)</t>
  </si>
  <si>
    <t>% фінан-сування від перед-баченого програ-мою (гр.11/ гр.9)</t>
  </si>
  <si>
    <t>% фінан-сування від перед-баченого бюдже-том (гр.11/ гр.10)</t>
  </si>
  <si>
    <t>% фінансу-вання з обласного бюджету до загаль-ного фінан-сування (гр.11/ гр.6)</t>
  </si>
  <si>
    <t>% фінан-сування від перед-баченого бюдже-том           (гр.6/   гр.5)</t>
  </si>
  <si>
    <t>усього     (гр.15+ гр.6+ гр.17).</t>
  </si>
  <si>
    <t>Управління охорони здоров`я</t>
  </si>
  <si>
    <t>Обласна Програма  розвитку, підтримки комунальних закладів охорони здоров'я Чернігівської обласної ради та надання населенню медичних послуг понад обсяг, передбачений  програмою державних гарантій медичного обслуговування населення на 2020-2021 роки</t>
  </si>
  <si>
    <t xml:space="preserve">Обласна програма боротьби з онкологічними захворюваннями на 2017-2021 роки </t>
  </si>
  <si>
    <t>перед-бачено програмою</t>
  </si>
  <si>
    <t>перед-бачено бюдже-том</t>
  </si>
  <si>
    <t>перед-бачено бюджетом</t>
  </si>
  <si>
    <t>профінансовано з бюджету</t>
  </si>
  <si>
    <t>з  інших джерел</t>
  </si>
  <si>
    <t>Обласна Програма з діагностики та лікування на території Чернігівської області гострої респіраторної хвороби COVID-19 на 2021 - 2022 роки</t>
  </si>
  <si>
    <t>Інформація щодо фінансування регіональних програм за підсумками  станом на 01.07.2021  року, відповідальним за реалізацію яких є Управління охорони здоров’я Чернігівської ОДА</t>
  </si>
  <si>
    <t>% фінан-сування від перед-баченого бюдже-том           (гр.6/гр.5)</t>
  </si>
  <si>
    <t>Заходи Обласної Програми з діагностики  та лікування на території Чернігівської області інфекції, викликаної COVID-19 орієнтовані на надання населенню своєчасних та ефективних медичних послуг з діагностики та лікування короновірусної інфекції, стимулювання оплати праці медичним працівникам, які задіяні у наданні медичної допомоги даній категорій населення у сумі 297,5 тис.грн. Також заходи та завдання обласної  Програми спрямовані на покращення виробничих потужностей та матеріально-технічної бази інфекційних відділень та відділень (палат) інтенсивної терапії закладів, які надають стаціонарну медичну допомогу частині  хворих.    За кошти  обласного бюджету було  підє`днано до киснезабезпечення  46 ліжок,  здійснювалася закупівля  дезінфекційних та засобів  індивідуального захисту на загальну суму 1014,5 тис.грн. Загальна сума коштів, які спрямовані у першому півріччі на виконання заходів Програми становить 1618,5 тис.грн.</t>
  </si>
  <si>
    <t>Обласна Програма орієнтована на забезпечення надання комунальними некомерційними підприємствами охорони здоров’я обласного підпорядкування якісної медичної допомоги всім верствам населення.  В рамках виконання заходів Програми, в першу чергу вирішуються проблемні питання щодо фінансування видатків з утримання закладів охорони здоровя, які не уклали договори з Національною службою здоров`я України та здійснення витрат по тих напрямках діяльності підприємств, які не оплачуються НСЗУ. Так, за рахунок коштів Програми здійснювалося утримання  двох дитячих санаторіїв (КНП "Обласний дитячий санаторій "Пролісок" та санаторію "Зелений Гай" ) та обласних  ( КНП "Чернігівський обласний медичний центр соціально значущих та небезпечних хвороб",           КНП "Обласна психоневрологічна лікарня" (психіатричне  відділення №18 на 40 ліжок (чоловіче)),  для застосування примусових  заходів медичного характеру (проведено - 4642 ліжко-днів, кількість пролікованих становить - 29 особи), токсикологічний відділ клінікодіагностичної лабораторії, амбулаторна судово-психіатрична експертна комісія (проведено 280 експертиз), кабінет з проведення медоглядів на стан алкогольного та наркотичного сп'яніння (проведено оглядів водіїв на стан сп'яніння - 1368)). На сьогоднішній день в КНП "Прилуцький обласний будинок дитини "Надія" перебуває 75 дітей ( з них діти з інвалідністю - 20 особи, діти - сироти - 2 особи). КНП "Чернігівський областний центр крові" заготовлено 1965 л консервованої крові та одержано  923 л крові (плазми). У першому півріччі 2021 року виплачувалася: пільгова енсія 373 особам; заробітна плата лікарям-інтернам 2 та 3-го років навчання (31 лікар-інтерн); заробітна плата медпрацівникам, які долучаються до роботи у військкоматах - 15 осіб; здійснювалася виплата середньомісячного розміру заробітної плати медичним працівникам, які  призваних на військову службу за контрактом - 10 осіб.</t>
  </si>
  <si>
    <t>42426,7 *</t>
  </si>
  <si>
    <t>*</t>
  </si>
  <si>
    <t>Була зроблена помилка в Департаменті фінансів. За 9 місяців буде зроблено коригування</t>
  </si>
  <si>
    <t xml:space="preserve">За Іпівр. 2021 року в поліклінічному відділенні КНП «Чернігівський медичний центр сучасної онкології» ЧОР  прийнято 42062 пацієнти. В амбулаторних умовах виконано 1265 операцій. У денному стаціонарі проліковано 2375 хворих. У стаціонарних відділеннях проліковано 4186 хворих, виконано 1668 операцій. За даними цитологічного центру ОПАБ у 2021 році профілактичним оглядам підлягає 458739 жінок, обстежено у І півр. 2021р. 43272 жінки (9,43%), виявлено патології всього у 6825 (21,86%), у т.ч. передпухлинної - 287 (2,58%), раків -1 (0,01%).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</si>
</sst>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0"/>
      <name val="Arial Cyr"/>
      <charset val="204"/>
    </font>
    <font>
      <sz val="12"/>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sz val="20"/>
      <name val="Times New Roman"/>
      <family val="1"/>
      <charset val="204"/>
    </font>
    <font>
      <sz val="14"/>
      <name val="Times New Roman"/>
      <family val="1"/>
      <charset val="204"/>
    </font>
    <font>
      <b/>
      <sz val="14"/>
      <name val="Times New Roman"/>
      <family val="1"/>
      <charset val="204"/>
    </font>
    <font>
      <sz val="12"/>
      <color theme="0"/>
      <name val="Times New Roman"/>
      <family val="1"/>
      <charset val="204"/>
    </font>
  </fonts>
  <fills count="2">
    <fill>
      <patternFill patternType="none"/>
    </fill>
    <fill>
      <patternFill patternType="gray125"/>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rgb="FF000000"/>
      </left>
      <right style="medium">
        <color rgb="FF000000"/>
      </right>
      <top/>
      <bottom/>
      <diagonal/>
    </border>
    <border>
      <left style="thin">
        <color indexed="64"/>
      </left>
      <right style="medium">
        <color rgb="FF000000"/>
      </right>
      <top style="medium">
        <color rgb="FF000000"/>
      </top>
      <bottom/>
      <diagonal/>
    </border>
    <border>
      <left/>
      <right/>
      <top style="thin">
        <color indexed="64"/>
      </top>
      <bottom/>
      <diagonal/>
    </border>
    <border>
      <left/>
      <right/>
      <top style="medium">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10" xfId="0" applyFont="1" applyBorder="1" applyAlignment="1">
      <alignment horizontal="center" vertical="center" wrapText="1"/>
    </xf>
    <xf numFmtId="164" fontId="1" fillId="0" borderId="0" xfId="0" applyNumberFormat="1" applyFont="1" applyBorder="1" applyAlignment="1">
      <alignment horizontal="center" vertical="center"/>
    </xf>
    <xf numFmtId="0" fontId="0" fillId="0" borderId="0" xfId="0" applyBorder="1" applyAlignment="1">
      <alignment horizontal="center"/>
    </xf>
    <xf numFmtId="164" fontId="0" fillId="0" borderId="0" xfId="0" applyNumberFormat="1"/>
    <xf numFmtId="0" fontId="2" fillId="0" borderId="10" xfId="0" applyFont="1" applyBorder="1" applyAlignment="1">
      <alignment horizontal="center" vertical="top"/>
    </xf>
    <xf numFmtId="0" fontId="2" fillId="0" borderId="0" xfId="0" applyFont="1"/>
    <xf numFmtId="0" fontId="2" fillId="0" borderId="0" xfId="0" applyFont="1" applyAlignment="1">
      <alignment horizontal="center" vertical="center"/>
    </xf>
    <xf numFmtId="0" fontId="1" fillId="0" borderId="10" xfId="0" applyFont="1" applyBorder="1" applyAlignment="1">
      <alignment horizontal="center" vertical="top" wrapText="1"/>
    </xf>
    <xf numFmtId="0" fontId="1" fillId="0" borderId="10" xfId="0" applyFont="1" applyBorder="1" applyAlignment="1">
      <alignment horizontal="center" vertical="top"/>
    </xf>
    <xf numFmtId="165" fontId="1" fillId="0" borderId="0" xfId="0" applyNumberFormat="1" applyFont="1" applyBorder="1" applyAlignment="1">
      <alignment horizontal="center" vertical="center" wrapText="1"/>
    </xf>
    <xf numFmtId="0" fontId="1" fillId="0" borderId="0" xfId="0" applyFont="1" applyAlignment="1">
      <alignment horizontal="center"/>
    </xf>
    <xf numFmtId="0" fontId="2" fillId="0" borderId="6" xfId="0" applyFont="1" applyBorder="1" applyAlignment="1">
      <alignment horizontal="center" vertical="top" wrapText="1"/>
    </xf>
    <xf numFmtId="0" fontId="4" fillId="0" borderId="12" xfId="0" applyFont="1" applyBorder="1" applyAlignment="1">
      <alignment horizontal="left" vertical="center" wrapText="1"/>
    </xf>
    <xf numFmtId="164" fontId="1" fillId="0" borderId="14" xfId="0" applyNumberFormat="1" applyFont="1" applyFill="1" applyBorder="1" applyAlignment="1">
      <alignment horizontal="center" vertical="center"/>
    </xf>
    <xf numFmtId="0" fontId="4" fillId="0" borderId="15" xfId="0" applyFont="1" applyBorder="1" applyAlignment="1">
      <alignment horizontal="left" vertical="center" wrapText="1"/>
    </xf>
    <xf numFmtId="164" fontId="1" fillId="0" borderId="10" xfId="0" applyNumberFormat="1" applyFont="1" applyBorder="1" applyAlignment="1">
      <alignment horizontal="center" vertical="center"/>
    </xf>
    <xf numFmtId="164" fontId="1" fillId="0" borderId="10" xfId="0" applyNumberFormat="1" applyFont="1" applyBorder="1" applyAlignment="1">
      <alignment horizontal="center" vertical="center" wrapText="1"/>
    </xf>
    <xf numFmtId="0" fontId="4" fillId="0" borderId="13" xfId="0" applyFont="1" applyBorder="1" applyAlignment="1">
      <alignment horizontal="left" vertical="center" wrapText="1"/>
    </xf>
    <xf numFmtId="165" fontId="1" fillId="0" borderId="10" xfId="0" applyNumberFormat="1" applyFont="1" applyBorder="1" applyAlignment="1">
      <alignment horizontal="center" vertical="center"/>
    </xf>
    <xf numFmtId="165" fontId="1" fillId="0" borderId="9" xfId="0" applyNumberFormat="1" applyFont="1" applyBorder="1" applyAlignment="1">
      <alignment horizontal="left" vertical="top" wrapText="1"/>
    </xf>
    <xf numFmtId="0" fontId="1" fillId="0" borderId="10" xfId="0" applyFont="1" applyBorder="1" applyAlignment="1">
      <alignment horizontal="center" vertical="center" wrapText="1"/>
    </xf>
    <xf numFmtId="2" fontId="1" fillId="0" borderId="10" xfId="0" applyNumberFormat="1" applyFont="1" applyBorder="1" applyAlignment="1">
      <alignment horizontal="center" vertical="center" wrapText="1"/>
    </xf>
    <xf numFmtId="0" fontId="5" fillId="0" borderId="0" xfId="0" applyFont="1"/>
    <xf numFmtId="0" fontId="6" fillId="0" borderId="0" xfId="0" applyFont="1"/>
    <xf numFmtId="0" fontId="2" fillId="0" borderId="0" xfId="0" applyFont="1" applyAlignment="1">
      <alignment horizontal="center" vertical="center"/>
    </xf>
    <xf numFmtId="0" fontId="1" fillId="0" borderId="2" xfId="0" applyFont="1" applyBorder="1" applyAlignment="1">
      <alignment horizontal="center" vertical="top" wrapText="1"/>
    </xf>
    <xf numFmtId="0" fontId="0" fillId="0" borderId="3" xfId="0" applyBorder="1" applyAlignment="1">
      <alignment horizontal="center" vertical="top" wrapText="1"/>
    </xf>
    <xf numFmtId="0" fontId="1" fillId="0" borderId="4" xfId="0" applyFont="1" applyBorder="1" applyAlignment="1">
      <alignment horizontal="center" vertical="top" wrapText="1"/>
    </xf>
    <xf numFmtId="0" fontId="0" fillId="0" borderId="5" xfId="0" applyBorder="1" applyAlignment="1">
      <alignment horizontal="center"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applyAlignment="1">
      <alignment horizontal="center" vertical="top" wrapText="1"/>
    </xf>
    <xf numFmtId="0" fontId="0" fillId="0" borderId="11" xfId="0" applyBorder="1" applyAlignment="1">
      <alignment horizontal="center" vertical="top"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top"/>
    </xf>
    <xf numFmtId="0" fontId="0" fillId="0" borderId="3" xfId="0" applyBorder="1" applyAlignment="1">
      <alignment horizontal="center" vertical="top"/>
    </xf>
    <xf numFmtId="0" fontId="1" fillId="0" borderId="5" xfId="0" applyFont="1" applyBorder="1" applyAlignment="1">
      <alignment horizontal="center" vertical="top"/>
    </xf>
    <xf numFmtId="0" fontId="0" fillId="0" borderId="5" xfId="0" applyBorder="1" applyAlignment="1">
      <alignment horizontal="center" vertical="top"/>
    </xf>
    <xf numFmtId="0" fontId="2" fillId="0" borderId="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8" xfId="0" applyBorder="1" applyAlignment="1">
      <alignment horizontal="center" vertical="center"/>
    </xf>
    <xf numFmtId="0" fontId="2" fillId="0" borderId="0" xfId="0" applyFont="1" applyAlignment="1">
      <alignment horizontal="center"/>
    </xf>
    <xf numFmtId="2" fontId="1" fillId="0" borderId="10" xfId="0" applyNumberFormat="1" applyFont="1" applyBorder="1" applyAlignment="1">
      <alignment horizontal="center" vertical="center"/>
    </xf>
    <xf numFmtId="0" fontId="3" fillId="0" borderId="10" xfId="0" applyFont="1" applyBorder="1" applyAlignment="1">
      <alignment horizontal="center" vertical="center"/>
    </xf>
    <xf numFmtId="164" fontId="1" fillId="0" borderId="10" xfId="0" applyNumberFormat="1" applyFont="1" applyFill="1" applyBorder="1" applyAlignment="1">
      <alignment horizontal="center" vertical="center"/>
    </xf>
    <xf numFmtId="164" fontId="1"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1" fillId="0" borderId="10" xfId="0" applyFont="1" applyBorder="1" applyAlignment="1">
      <alignment horizontal="center" wrapText="1"/>
    </xf>
    <xf numFmtId="2" fontId="1" fillId="0" borderId="10" xfId="0" applyNumberFormat="1" applyFont="1" applyBorder="1" applyAlignment="1">
      <alignment horizontal="center" vertical="center" wrapText="1"/>
    </xf>
    <xf numFmtId="0" fontId="1" fillId="0" borderId="9" xfId="0" applyFont="1" applyBorder="1" applyAlignment="1">
      <alignment horizontal="left" vertical="top" wrapText="1"/>
    </xf>
    <xf numFmtId="0" fontId="1" fillId="0" borderId="16" xfId="0" applyFont="1" applyBorder="1" applyAlignment="1">
      <alignment horizontal="left" vertical="top" wrapText="1"/>
    </xf>
    <xf numFmtId="0" fontId="7" fillId="0" borderId="10" xfId="0" applyFont="1" applyBorder="1" applyAlignment="1">
      <alignment horizontal="center" vertical="top"/>
    </xf>
    <xf numFmtId="0" fontId="7" fillId="0" borderId="10" xfId="0" applyFont="1" applyBorder="1" applyAlignment="1">
      <alignment horizontal="center" vertical="top" wrapText="1"/>
    </xf>
    <xf numFmtId="0" fontId="7" fillId="0" borderId="10" xfId="0" applyFont="1" applyBorder="1" applyAlignment="1">
      <alignment horizontal="center" vertical="center" wrapText="1"/>
    </xf>
    <xf numFmtId="164" fontId="8" fillId="0" borderId="10"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2"/>
  <sheetViews>
    <sheetView view="pageBreakPreview" zoomScale="60" workbookViewId="0">
      <selection activeCell="M9" sqref="M9"/>
    </sheetView>
  </sheetViews>
  <sheetFormatPr defaultRowHeight="12.75" x14ac:dyDescent="0.2"/>
  <cols>
    <col min="1" max="1" width="16.140625" customWidth="1"/>
    <col min="2" max="3" width="14.7109375" customWidth="1"/>
    <col min="4" max="4" width="10.5703125" customWidth="1"/>
    <col min="5" max="18" width="9.7109375" customWidth="1"/>
    <col min="19" max="19" width="41.85546875" customWidth="1"/>
  </cols>
  <sheetData>
    <row r="2" spans="1:20" ht="12.75" customHeight="1" x14ac:dyDescent="0.2">
      <c r="A2" s="27" t="s">
        <v>31</v>
      </c>
      <c r="B2" s="27"/>
      <c r="C2" s="27"/>
      <c r="D2" s="27"/>
      <c r="E2" s="27"/>
      <c r="F2" s="27"/>
      <c r="G2" s="27"/>
      <c r="H2" s="27"/>
      <c r="I2" s="27"/>
      <c r="J2" s="27"/>
      <c r="K2" s="27"/>
      <c r="L2" s="27"/>
      <c r="M2" s="27"/>
      <c r="N2" s="27"/>
      <c r="O2" s="27"/>
      <c r="P2" s="27"/>
      <c r="Q2" s="27"/>
      <c r="R2" s="27"/>
      <c r="S2" s="27"/>
      <c r="T2" s="9"/>
    </row>
    <row r="3" spans="1:20" ht="12.75" customHeight="1" x14ac:dyDescent="0.2">
      <c r="A3" s="27"/>
      <c r="B3" s="27"/>
      <c r="C3" s="27"/>
      <c r="D3" s="27"/>
      <c r="E3" s="27"/>
      <c r="F3" s="27"/>
      <c r="G3" s="27"/>
      <c r="H3" s="27"/>
      <c r="I3" s="27"/>
      <c r="J3" s="27"/>
      <c r="K3" s="27"/>
      <c r="L3" s="27"/>
      <c r="M3" s="27"/>
      <c r="N3" s="27"/>
      <c r="O3" s="27"/>
      <c r="P3" s="27"/>
      <c r="Q3" s="27"/>
      <c r="R3" s="27"/>
      <c r="S3" s="27"/>
      <c r="T3" s="9"/>
    </row>
    <row r="4" spans="1:20" ht="13.5" thickBot="1" x14ac:dyDescent="0.25"/>
    <row r="5" spans="1:20" ht="39" customHeight="1" thickBot="1" x14ac:dyDescent="0.25">
      <c r="A5" s="28" t="s">
        <v>0</v>
      </c>
      <c r="B5" s="28" t="s">
        <v>14</v>
      </c>
      <c r="C5" s="30" t="s">
        <v>1</v>
      </c>
      <c r="D5" s="46" t="s">
        <v>3</v>
      </c>
      <c r="E5" s="47"/>
      <c r="F5" s="47"/>
      <c r="G5" s="47"/>
      <c r="H5" s="48"/>
      <c r="I5" s="39" t="s">
        <v>4</v>
      </c>
      <c r="J5" s="47"/>
      <c r="K5" s="47"/>
      <c r="L5" s="47"/>
      <c r="M5" s="47"/>
      <c r="N5" s="49"/>
      <c r="O5" s="39" t="s">
        <v>7</v>
      </c>
      <c r="P5" s="40"/>
      <c r="Q5" s="40"/>
      <c r="R5" s="41"/>
      <c r="S5" s="34" t="s">
        <v>9</v>
      </c>
    </row>
    <row r="6" spans="1:20" ht="16.5" customHeight="1" thickBot="1" x14ac:dyDescent="0.25">
      <c r="A6" s="42"/>
      <c r="B6" s="42"/>
      <c r="C6" s="44"/>
      <c r="D6" s="37" t="s">
        <v>25</v>
      </c>
      <c r="E6" s="28" t="s">
        <v>26</v>
      </c>
      <c r="F6" s="28" t="s">
        <v>15</v>
      </c>
      <c r="G6" s="28" t="s">
        <v>16</v>
      </c>
      <c r="H6" s="30" t="s">
        <v>20</v>
      </c>
      <c r="I6" s="28" t="s">
        <v>25</v>
      </c>
      <c r="J6" s="28" t="s">
        <v>27</v>
      </c>
      <c r="K6" s="28" t="s">
        <v>28</v>
      </c>
      <c r="L6" s="28" t="s">
        <v>17</v>
      </c>
      <c r="M6" s="28" t="s">
        <v>18</v>
      </c>
      <c r="N6" s="30" t="s">
        <v>19</v>
      </c>
      <c r="O6" s="28" t="s">
        <v>21</v>
      </c>
      <c r="P6" s="32" t="s">
        <v>5</v>
      </c>
      <c r="Q6" s="33"/>
      <c r="R6" s="33"/>
      <c r="S6" s="35"/>
    </row>
    <row r="7" spans="1:20" ht="141.75" x14ac:dyDescent="0.2">
      <c r="A7" s="43"/>
      <c r="B7" s="43"/>
      <c r="C7" s="45"/>
      <c r="D7" s="38"/>
      <c r="E7" s="29"/>
      <c r="F7" s="29"/>
      <c r="G7" s="29"/>
      <c r="H7" s="31"/>
      <c r="I7" s="29"/>
      <c r="J7" s="29"/>
      <c r="K7" s="29"/>
      <c r="L7" s="29"/>
      <c r="M7" s="29"/>
      <c r="N7" s="31"/>
      <c r="O7" s="29"/>
      <c r="P7" s="1" t="s">
        <v>12</v>
      </c>
      <c r="Q7" s="1" t="s">
        <v>6</v>
      </c>
      <c r="R7" s="14" t="s">
        <v>29</v>
      </c>
      <c r="S7" s="36"/>
    </row>
    <row r="8" spans="1:20" s="8" customFormat="1" ht="16.5" thickBot="1"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row>
    <row r="9" spans="1:20" s="6" customFormat="1" ht="299.25" customHeight="1" x14ac:dyDescent="0.2">
      <c r="A9" s="19" t="s">
        <v>24</v>
      </c>
      <c r="B9" s="19" t="s">
        <v>22</v>
      </c>
      <c r="C9" s="19" t="s">
        <v>22</v>
      </c>
      <c r="D9" s="18">
        <v>19252</v>
      </c>
      <c r="E9" s="18">
        <v>3462</v>
      </c>
      <c r="F9" s="18">
        <f>K9+O9</f>
        <v>1183.5</v>
      </c>
      <c r="G9" s="18">
        <f>F9/D9*100</f>
        <v>6.1474132557656347</v>
      </c>
      <c r="H9" s="18">
        <f>F9/E9*100</f>
        <v>34.185441941074522</v>
      </c>
      <c r="I9" s="18">
        <v>17582</v>
      </c>
      <c r="J9" s="18"/>
      <c r="K9" s="18"/>
      <c r="L9" s="18">
        <f>K9/I9*100</f>
        <v>0</v>
      </c>
      <c r="M9" s="63" t="e">
        <f>K9/J9*100</f>
        <v>#DIV/0!</v>
      </c>
      <c r="N9" s="18">
        <f>K9/F9*100</f>
        <v>0</v>
      </c>
      <c r="O9" s="18">
        <f>Q9+R9</f>
        <v>1183.5</v>
      </c>
      <c r="P9" s="18"/>
      <c r="Q9" s="18">
        <v>1183.5</v>
      </c>
      <c r="R9" s="18"/>
      <c r="S9" s="20" t="s">
        <v>38</v>
      </c>
    </row>
    <row r="10" spans="1:20" ht="21" customHeight="1" thickBot="1" x14ac:dyDescent="0.25">
      <c r="S10" s="15"/>
    </row>
    <row r="11" spans="1:20" ht="14.25" customHeight="1" x14ac:dyDescent="0.2">
      <c r="S11" s="17"/>
    </row>
    <row r="12" spans="1:20" hidden="1" x14ac:dyDescent="0.2"/>
  </sheetData>
  <mergeCells count="21">
    <mergeCell ref="A5:A7"/>
    <mergeCell ref="B5:B7"/>
    <mergeCell ref="C5:C7"/>
    <mergeCell ref="D5:H5"/>
    <mergeCell ref="I5:N5"/>
    <mergeCell ref="A2:S3"/>
    <mergeCell ref="M6:M7"/>
    <mergeCell ref="N6:N7"/>
    <mergeCell ref="O6:O7"/>
    <mergeCell ref="P6:R6"/>
    <mergeCell ref="S5:S7"/>
    <mergeCell ref="D6:D7"/>
    <mergeCell ref="E6:E7"/>
    <mergeCell ref="F6:F7"/>
    <mergeCell ref="G6:G7"/>
    <mergeCell ref="H6:H7"/>
    <mergeCell ref="I6:I7"/>
    <mergeCell ref="J6:J7"/>
    <mergeCell ref="O5:R5"/>
    <mergeCell ref="K6:K7"/>
    <mergeCell ref="L6:L7"/>
  </mergeCells>
  <pageMargins left="0" right="0" top="0" bottom="0" header="0.31496062992125984" footer="0.31496062992125984"/>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
  <sheetViews>
    <sheetView view="pageBreakPreview" topLeftCell="A4" zoomScale="60" workbookViewId="0">
      <selection activeCell="D9" sqref="D9"/>
    </sheetView>
  </sheetViews>
  <sheetFormatPr defaultRowHeight="12.75" x14ac:dyDescent="0.2"/>
  <cols>
    <col min="1" max="1" width="16.140625" customWidth="1"/>
    <col min="2" max="3" width="14.7109375" customWidth="1"/>
    <col min="4" max="4" width="10.85546875" customWidth="1"/>
    <col min="5" max="5" width="12.5703125" customWidth="1"/>
    <col min="6" max="6" width="11.85546875" customWidth="1"/>
    <col min="7" max="8" width="9.7109375" customWidth="1"/>
    <col min="9" max="9" width="10.85546875" customWidth="1"/>
    <col min="10" max="13" width="9.7109375" customWidth="1"/>
    <col min="14" max="14" width="12.5703125" customWidth="1"/>
    <col min="15" max="15" width="11.42578125" customWidth="1"/>
    <col min="16" max="18" width="9.7109375" customWidth="1"/>
    <col min="19" max="19" width="54" customWidth="1"/>
    <col min="25" max="25" width="1.5703125" customWidth="1"/>
  </cols>
  <sheetData>
    <row r="2" spans="1:20" ht="20.25" customHeight="1" x14ac:dyDescent="0.25">
      <c r="A2" s="50" t="s">
        <v>31</v>
      </c>
      <c r="B2" s="50"/>
      <c r="C2" s="50"/>
      <c r="D2" s="50"/>
      <c r="E2" s="50"/>
      <c r="F2" s="50"/>
      <c r="G2" s="50"/>
      <c r="H2" s="50"/>
      <c r="I2" s="50"/>
      <c r="J2" s="50"/>
      <c r="K2" s="50"/>
      <c r="L2" s="50"/>
      <c r="M2" s="50"/>
      <c r="N2" s="50"/>
      <c r="O2" s="50"/>
      <c r="P2" s="50"/>
      <c r="Q2" s="50"/>
      <c r="R2" s="50"/>
      <c r="S2" s="50"/>
      <c r="T2" s="13"/>
    </row>
    <row r="3" spans="1:20" ht="12.75" customHeight="1" x14ac:dyDescent="0.25">
      <c r="A3" s="13"/>
      <c r="B3" s="13"/>
      <c r="C3" s="13"/>
      <c r="D3" s="13"/>
      <c r="E3" s="13"/>
      <c r="F3" s="13"/>
      <c r="G3" s="13"/>
      <c r="H3" s="13"/>
      <c r="I3" s="13"/>
      <c r="J3" s="13"/>
      <c r="K3" s="13"/>
      <c r="L3" s="13"/>
      <c r="M3" s="13"/>
      <c r="N3" s="13"/>
      <c r="O3" s="13"/>
      <c r="P3" s="13"/>
      <c r="Q3" s="13"/>
      <c r="R3" s="13"/>
      <c r="S3" s="13"/>
      <c r="T3" s="13"/>
    </row>
    <row r="4" spans="1:20" ht="13.5" thickBot="1" x14ac:dyDescent="0.25"/>
    <row r="5" spans="1:20" ht="44.25" customHeight="1" thickBot="1" x14ac:dyDescent="0.25">
      <c r="A5" s="28" t="s">
        <v>0</v>
      </c>
      <c r="B5" s="28" t="s">
        <v>14</v>
      </c>
      <c r="C5" s="30" t="s">
        <v>1</v>
      </c>
      <c r="D5" s="46" t="s">
        <v>3</v>
      </c>
      <c r="E5" s="47"/>
      <c r="F5" s="47"/>
      <c r="G5" s="47"/>
      <c r="H5" s="48"/>
      <c r="I5" s="39" t="s">
        <v>4</v>
      </c>
      <c r="J5" s="47"/>
      <c r="K5" s="47"/>
      <c r="L5" s="47"/>
      <c r="M5" s="47"/>
      <c r="N5" s="49"/>
      <c r="O5" s="39" t="s">
        <v>7</v>
      </c>
      <c r="P5" s="40"/>
      <c r="Q5" s="40"/>
      <c r="R5" s="41"/>
      <c r="S5" s="34" t="s">
        <v>9</v>
      </c>
    </row>
    <row r="6" spans="1:20" ht="16.5" thickBot="1" x14ac:dyDescent="0.25">
      <c r="A6" s="42"/>
      <c r="B6" s="42"/>
      <c r="C6" s="44"/>
      <c r="D6" s="37" t="s">
        <v>10</v>
      </c>
      <c r="E6" s="28" t="s">
        <v>2</v>
      </c>
      <c r="F6" s="28" t="s">
        <v>15</v>
      </c>
      <c r="G6" s="28" t="s">
        <v>16</v>
      </c>
      <c r="H6" s="30" t="s">
        <v>20</v>
      </c>
      <c r="I6" s="28" t="s">
        <v>11</v>
      </c>
      <c r="J6" s="28" t="s">
        <v>2</v>
      </c>
      <c r="K6" s="28" t="s">
        <v>8</v>
      </c>
      <c r="L6" s="28" t="s">
        <v>17</v>
      </c>
      <c r="M6" s="28" t="s">
        <v>18</v>
      </c>
      <c r="N6" s="30" t="s">
        <v>19</v>
      </c>
      <c r="O6" s="28" t="s">
        <v>21</v>
      </c>
      <c r="P6" s="32" t="s">
        <v>5</v>
      </c>
      <c r="Q6" s="33"/>
      <c r="R6" s="33"/>
      <c r="S6" s="35"/>
    </row>
    <row r="7" spans="1:20" ht="141.75" x14ac:dyDescent="0.2">
      <c r="A7" s="43"/>
      <c r="B7" s="43"/>
      <c r="C7" s="45"/>
      <c r="D7" s="38"/>
      <c r="E7" s="29"/>
      <c r="F7" s="29"/>
      <c r="G7" s="29"/>
      <c r="H7" s="31"/>
      <c r="I7" s="29"/>
      <c r="J7" s="29"/>
      <c r="K7" s="29"/>
      <c r="L7" s="29"/>
      <c r="M7" s="29"/>
      <c r="N7" s="31"/>
      <c r="O7" s="29"/>
      <c r="P7" s="1" t="s">
        <v>12</v>
      </c>
      <c r="Q7" s="1" t="s">
        <v>6</v>
      </c>
      <c r="R7" s="2" t="s">
        <v>13</v>
      </c>
      <c r="S7" s="36"/>
    </row>
    <row r="8" spans="1:20" ht="15.75" x14ac:dyDescent="0.2">
      <c r="A8" s="11">
        <v>1</v>
      </c>
      <c r="B8" s="11">
        <v>2</v>
      </c>
      <c r="C8" s="11">
        <v>3</v>
      </c>
      <c r="D8" s="10">
        <v>4</v>
      </c>
      <c r="E8" s="10">
        <v>5</v>
      </c>
      <c r="F8" s="10">
        <v>6</v>
      </c>
      <c r="G8" s="10">
        <v>7</v>
      </c>
      <c r="H8" s="10">
        <v>8</v>
      </c>
      <c r="I8" s="10">
        <v>9</v>
      </c>
      <c r="J8" s="10">
        <v>10</v>
      </c>
      <c r="K8" s="10">
        <v>11</v>
      </c>
      <c r="L8" s="10">
        <v>12</v>
      </c>
      <c r="M8" s="10">
        <v>13</v>
      </c>
      <c r="N8" s="10">
        <v>14</v>
      </c>
      <c r="O8" s="10">
        <v>15</v>
      </c>
      <c r="P8" s="10">
        <v>16</v>
      </c>
      <c r="Q8" s="10">
        <v>17</v>
      </c>
      <c r="R8" s="10">
        <v>18</v>
      </c>
      <c r="S8" s="3">
        <v>19</v>
      </c>
    </row>
    <row r="9" spans="1:20" ht="342" customHeight="1" x14ac:dyDescent="0.2">
      <c r="A9" s="23" t="s">
        <v>30</v>
      </c>
      <c r="B9" s="24" t="s">
        <v>22</v>
      </c>
      <c r="C9" s="24" t="s">
        <v>22</v>
      </c>
      <c r="D9" s="21">
        <v>154250</v>
      </c>
      <c r="E9" s="21">
        <v>6500</v>
      </c>
      <c r="F9" s="21">
        <f>K9+O9</f>
        <v>1618.5</v>
      </c>
      <c r="G9" s="21">
        <f>F9/D9*100</f>
        <v>1.0492706645056726</v>
      </c>
      <c r="H9" s="21">
        <f>F9/E9*100</f>
        <v>24.9</v>
      </c>
      <c r="I9" s="21">
        <v>154250</v>
      </c>
      <c r="J9" s="21">
        <v>6500</v>
      </c>
      <c r="K9" s="21">
        <v>1618.5</v>
      </c>
      <c r="L9" s="21">
        <f>K9/I9*100</f>
        <v>1.0492706645056726</v>
      </c>
      <c r="M9" s="21">
        <f>K9/J9*100</f>
        <v>24.9</v>
      </c>
      <c r="N9" s="21">
        <f>K9/F9*100</f>
        <v>100</v>
      </c>
      <c r="O9" s="21">
        <f>SUM(Q9:R9)</f>
        <v>0</v>
      </c>
      <c r="P9" s="21"/>
      <c r="Q9" s="21"/>
      <c r="R9" s="21"/>
      <c r="S9" s="22" t="s">
        <v>33</v>
      </c>
    </row>
    <row r="10" spans="1:20" ht="15.75" x14ac:dyDescent="0.2">
      <c r="S10" s="12"/>
    </row>
  </sheetData>
  <mergeCells count="21">
    <mergeCell ref="A2:S2"/>
    <mergeCell ref="K6:K7"/>
    <mergeCell ref="M6:M7"/>
    <mergeCell ref="N6:N7"/>
    <mergeCell ref="O6:O7"/>
    <mergeCell ref="J6:J7"/>
    <mergeCell ref="A5:A7"/>
    <mergeCell ref="B5:B7"/>
    <mergeCell ref="C5:C7"/>
    <mergeCell ref="D5:H5"/>
    <mergeCell ref="I5:N5"/>
    <mergeCell ref="L6:L7"/>
    <mergeCell ref="S5:S7"/>
    <mergeCell ref="D6:D7"/>
    <mergeCell ref="E6:E7"/>
    <mergeCell ref="F6:F7"/>
    <mergeCell ref="G6:G7"/>
    <mergeCell ref="H6:H7"/>
    <mergeCell ref="I6:I7"/>
    <mergeCell ref="P6:R6"/>
    <mergeCell ref="O5:R5"/>
  </mergeCells>
  <printOptions horizontalCentered="1" verticalCentered="1"/>
  <pageMargins left="0" right="0" top="0" bottom="0" header="0.31496062992125984" footer="0.31496062992125984"/>
  <pageSetup paperSize="9" scale="57" orientation="landscape" verticalDpi="0"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2:T12"/>
  <sheetViews>
    <sheetView tabSelected="1" view="pageBreakPreview" topLeftCell="A7" zoomScale="60" zoomScaleNormal="55" workbookViewId="0">
      <selection activeCell="L9" sqref="L9:L10"/>
    </sheetView>
  </sheetViews>
  <sheetFormatPr defaultRowHeight="12.75" x14ac:dyDescent="0.2"/>
  <cols>
    <col min="1" max="1" width="16.140625" customWidth="1"/>
    <col min="2" max="3" width="14.7109375" customWidth="1"/>
    <col min="4" max="4" width="14.42578125" customWidth="1"/>
    <col min="5" max="5" width="9.7109375" customWidth="1"/>
    <col min="6" max="6" width="13.140625" customWidth="1"/>
    <col min="7" max="7" width="11.85546875" customWidth="1"/>
    <col min="8" max="8" width="14.42578125" customWidth="1"/>
    <col min="9" max="9" width="11.28515625" customWidth="1"/>
    <col min="10" max="10" width="9.7109375" customWidth="1"/>
    <col min="11" max="11" width="11.28515625" customWidth="1"/>
    <col min="12" max="12" width="13.140625" customWidth="1"/>
    <col min="13" max="13" width="14" customWidth="1"/>
    <col min="14" max="14" width="15.7109375" customWidth="1"/>
    <col min="15" max="18" width="9.7109375" customWidth="1"/>
    <col min="19" max="19" width="58.5703125" customWidth="1"/>
  </cols>
  <sheetData>
    <row r="2" spans="1:20" ht="12.75" customHeight="1" x14ac:dyDescent="0.2">
      <c r="A2" s="50" t="s">
        <v>31</v>
      </c>
      <c r="B2" s="50"/>
      <c r="C2" s="50"/>
      <c r="D2" s="50"/>
      <c r="E2" s="50"/>
      <c r="F2" s="50"/>
      <c r="G2" s="50"/>
      <c r="H2" s="50"/>
      <c r="I2" s="50"/>
      <c r="J2" s="50"/>
      <c r="K2" s="50"/>
      <c r="L2" s="50"/>
      <c r="M2" s="50"/>
      <c r="N2" s="50"/>
      <c r="O2" s="50"/>
      <c r="P2" s="50"/>
      <c r="Q2" s="50"/>
      <c r="R2" s="50"/>
      <c r="S2" s="50"/>
      <c r="T2" s="50"/>
    </row>
    <row r="3" spans="1:20" ht="12.75" customHeight="1" x14ac:dyDescent="0.2">
      <c r="A3" s="50"/>
      <c r="B3" s="50"/>
      <c r="C3" s="50"/>
      <c r="D3" s="50"/>
      <c r="E3" s="50"/>
      <c r="F3" s="50"/>
      <c r="G3" s="50"/>
      <c r="H3" s="50"/>
      <c r="I3" s="50"/>
      <c r="J3" s="50"/>
      <c r="K3" s="50"/>
      <c r="L3" s="50"/>
      <c r="M3" s="50"/>
      <c r="N3" s="50"/>
      <c r="O3" s="50"/>
      <c r="P3" s="50"/>
      <c r="Q3" s="50"/>
      <c r="R3" s="50"/>
      <c r="S3" s="50"/>
      <c r="T3" s="50"/>
    </row>
    <row r="4" spans="1:20" ht="13.5" thickBot="1" x14ac:dyDescent="0.25"/>
    <row r="5" spans="1:20" ht="36.75" customHeight="1" thickBot="1" x14ac:dyDescent="0.25">
      <c r="A5" s="28" t="s">
        <v>0</v>
      </c>
      <c r="B5" s="28" t="s">
        <v>14</v>
      </c>
      <c r="C5" s="30" t="s">
        <v>1</v>
      </c>
      <c r="D5" s="46" t="s">
        <v>3</v>
      </c>
      <c r="E5" s="47"/>
      <c r="F5" s="47"/>
      <c r="G5" s="47"/>
      <c r="H5" s="48"/>
      <c r="I5" s="39" t="s">
        <v>4</v>
      </c>
      <c r="J5" s="47"/>
      <c r="K5" s="47"/>
      <c r="L5" s="47"/>
      <c r="M5" s="47"/>
      <c r="N5" s="49"/>
      <c r="O5" s="39" t="s">
        <v>7</v>
      </c>
      <c r="P5" s="40"/>
      <c r="Q5" s="40"/>
      <c r="R5" s="41"/>
      <c r="S5" s="34" t="s">
        <v>9</v>
      </c>
    </row>
    <row r="6" spans="1:20" ht="18" customHeight="1" thickBot="1" x14ac:dyDescent="0.25">
      <c r="A6" s="42"/>
      <c r="B6" s="42"/>
      <c r="C6" s="44"/>
      <c r="D6" s="37" t="s">
        <v>10</v>
      </c>
      <c r="E6" s="28" t="s">
        <v>2</v>
      </c>
      <c r="F6" s="28" t="s">
        <v>15</v>
      </c>
      <c r="G6" s="28" t="s">
        <v>16</v>
      </c>
      <c r="H6" s="30" t="s">
        <v>32</v>
      </c>
      <c r="I6" s="28" t="s">
        <v>11</v>
      </c>
      <c r="J6" s="28" t="s">
        <v>2</v>
      </c>
      <c r="K6" s="28" t="s">
        <v>8</v>
      </c>
      <c r="L6" s="28" t="s">
        <v>17</v>
      </c>
      <c r="M6" s="28" t="s">
        <v>18</v>
      </c>
      <c r="N6" s="30" t="s">
        <v>19</v>
      </c>
      <c r="O6" s="28" t="s">
        <v>21</v>
      </c>
      <c r="P6" s="32" t="s">
        <v>5</v>
      </c>
      <c r="Q6" s="33"/>
      <c r="R6" s="33"/>
      <c r="S6" s="35"/>
    </row>
    <row r="7" spans="1:20" ht="141.75" x14ac:dyDescent="0.2">
      <c r="A7" s="43"/>
      <c r="B7" s="43"/>
      <c r="C7" s="45"/>
      <c r="D7" s="38"/>
      <c r="E7" s="29"/>
      <c r="F7" s="29"/>
      <c r="G7" s="29"/>
      <c r="H7" s="31"/>
      <c r="I7" s="29"/>
      <c r="J7" s="29"/>
      <c r="K7" s="29"/>
      <c r="L7" s="29"/>
      <c r="M7" s="29"/>
      <c r="N7" s="31"/>
      <c r="O7" s="29"/>
      <c r="P7" s="1" t="s">
        <v>12</v>
      </c>
      <c r="Q7" s="1" t="s">
        <v>6</v>
      </c>
      <c r="R7" s="2" t="s">
        <v>13</v>
      </c>
      <c r="S7" s="36"/>
    </row>
    <row r="8" spans="1:20" ht="18.75" x14ac:dyDescent="0.2">
      <c r="A8" s="60">
        <v>1</v>
      </c>
      <c r="B8" s="60">
        <v>2</v>
      </c>
      <c r="C8" s="60">
        <v>3</v>
      </c>
      <c r="D8" s="61">
        <v>4</v>
      </c>
      <c r="E8" s="61">
        <v>5</v>
      </c>
      <c r="F8" s="61">
        <v>6</v>
      </c>
      <c r="G8" s="61">
        <v>7</v>
      </c>
      <c r="H8" s="61">
        <v>8</v>
      </c>
      <c r="I8" s="61">
        <v>9</v>
      </c>
      <c r="J8" s="61">
        <v>10</v>
      </c>
      <c r="K8" s="61">
        <v>11</v>
      </c>
      <c r="L8" s="61">
        <v>12</v>
      </c>
      <c r="M8" s="61">
        <v>13</v>
      </c>
      <c r="N8" s="61">
        <v>14</v>
      </c>
      <c r="O8" s="61">
        <v>15</v>
      </c>
      <c r="P8" s="61">
        <v>16</v>
      </c>
      <c r="Q8" s="61">
        <v>17</v>
      </c>
      <c r="R8" s="61">
        <v>18</v>
      </c>
      <c r="S8" s="62">
        <v>19</v>
      </c>
    </row>
    <row r="9" spans="1:20" ht="235.5" customHeight="1" x14ac:dyDescent="0.2">
      <c r="A9" s="56" t="s">
        <v>23</v>
      </c>
      <c r="B9" s="57" t="s">
        <v>22</v>
      </c>
      <c r="C9" s="57" t="s">
        <v>22</v>
      </c>
      <c r="D9" s="53">
        <v>198825</v>
      </c>
      <c r="E9" s="54">
        <v>86167.7</v>
      </c>
      <c r="F9" s="55" t="str">
        <f>K9</f>
        <v>42426,7 *</v>
      </c>
      <c r="G9" s="51">
        <v>21.338714950333198</v>
      </c>
      <c r="H9" s="51"/>
      <c r="I9" s="53">
        <v>198825</v>
      </c>
      <c r="J9" s="54">
        <v>86167.7</v>
      </c>
      <c r="K9" s="55" t="s">
        <v>35</v>
      </c>
      <c r="L9" s="51">
        <v>21.338714950333198</v>
      </c>
      <c r="M9" s="51">
        <v>49.237359242500375</v>
      </c>
      <c r="N9" s="51">
        <v>100</v>
      </c>
      <c r="O9" s="52"/>
      <c r="P9" s="52"/>
      <c r="Q9" s="52"/>
      <c r="R9" s="52"/>
      <c r="S9" s="58" t="s">
        <v>34</v>
      </c>
    </row>
    <row r="10" spans="1:20" ht="408.75" customHeight="1" x14ac:dyDescent="0.2">
      <c r="A10" s="56"/>
      <c r="B10" s="57"/>
      <c r="C10" s="57"/>
      <c r="D10" s="52"/>
      <c r="E10" s="54"/>
      <c r="F10" s="55"/>
      <c r="G10" s="51"/>
      <c r="H10" s="51"/>
      <c r="I10" s="52"/>
      <c r="J10" s="54"/>
      <c r="K10" s="54"/>
      <c r="L10" s="51"/>
      <c r="M10" s="51"/>
      <c r="N10" s="51"/>
      <c r="O10" s="52"/>
      <c r="P10" s="52"/>
      <c r="Q10" s="52"/>
      <c r="R10" s="52"/>
      <c r="S10" s="59"/>
    </row>
    <row r="11" spans="1:20" ht="39" customHeight="1" x14ac:dyDescent="0.4">
      <c r="A11" s="25" t="s">
        <v>36</v>
      </c>
      <c r="B11" s="26" t="s">
        <v>37</v>
      </c>
      <c r="D11" s="16"/>
      <c r="E11" s="4"/>
      <c r="F11" s="5"/>
    </row>
    <row r="12" spans="1:20" ht="52.5" customHeight="1" x14ac:dyDescent="0.2"/>
  </sheetData>
  <mergeCells count="40">
    <mergeCell ref="A2:T3"/>
    <mergeCell ref="A5:A7"/>
    <mergeCell ref="B5:B7"/>
    <mergeCell ref="C5:C7"/>
    <mergeCell ref="D5:H5"/>
    <mergeCell ref="I5:N5"/>
    <mergeCell ref="O5:R5"/>
    <mergeCell ref="S5:S7"/>
    <mergeCell ref="D6:D7"/>
    <mergeCell ref="E6:E7"/>
    <mergeCell ref="S9:S10"/>
    <mergeCell ref="Q9:Q10"/>
    <mergeCell ref="R9:R10"/>
    <mergeCell ref="F6:F7"/>
    <mergeCell ref="G6:G7"/>
    <mergeCell ref="H6:H7"/>
    <mergeCell ref="I6:I7"/>
    <mergeCell ref="J6:J7"/>
    <mergeCell ref="K6:K7"/>
    <mergeCell ref="L6:L7"/>
    <mergeCell ref="M6:M7"/>
    <mergeCell ref="N6:N7"/>
    <mergeCell ref="O6:O7"/>
    <mergeCell ref="P6:R6"/>
    <mergeCell ref="P9:P10"/>
    <mergeCell ref="F9:F10"/>
    <mergeCell ref="A9:A10"/>
    <mergeCell ref="B9:B10"/>
    <mergeCell ref="C9:C10"/>
    <mergeCell ref="E9:E10"/>
    <mergeCell ref="D9:D10"/>
    <mergeCell ref="L9:L10"/>
    <mergeCell ref="M9:M10"/>
    <mergeCell ref="N9:N10"/>
    <mergeCell ref="O9:O10"/>
    <mergeCell ref="G9:G10"/>
    <mergeCell ref="H9:H10"/>
    <mergeCell ref="I9:I10"/>
    <mergeCell ref="J9:J10"/>
    <mergeCell ref="K9:K10"/>
  </mergeCells>
  <printOptions horizontalCentered="1" verticalCentered="1"/>
  <pageMargins left="0" right="0" top="0" bottom="0" header="0.31496062992125984" footer="0.31496062992125984"/>
  <pageSetup paperSize="9" scale="52" orientation="landscape" verticalDpi="0"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Онко</vt:lpstr>
      <vt:lpstr>COVID</vt:lpstr>
      <vt:lpstr>Підтримка</vt:lpstr>
      <vt:lpstr>COVID!Область_печати</vt:lpstr>
      <vt:lpstr>Онко!Область_печати</vt:lpstr>
      <vt:lpstr>Підтримка!Область_печати</vt:lpstr>
    </vt:vector>
  </TitlesOfParts>
  <Company>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Shkurat</cp:lastModifiedBy>
  <cp:lastPrinted>2021-07-21T06:55:50Z</cp:lastPrinted>
  <dcterms:created xsi:type="dcterms:W3CDTF">2018-06-11T08:38:09Z</dcterms:created>
  <dcterms:modified xsi:type="dcterms:W3CDTF">2021-10-26T13:02:10Z</dcterms:modified>
</cp:coreProperties>
</file>